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0" yWindow="30" windowWidth="14400" windowHeight="12810"/>
  </bookViews>
  <sheets>
    <sheet name="Лист1" sheetId="1" r:id="rId1"/>
  </sheets>
  <definedNames>
    <definedName name="_xlnm._FilterDatabase" localSheetId="0" hidden="1">Лист1!$A$12:$U$120</definedName>
    <definedName name="_xlnm.Print_Area" localSheetId="0">Лист1!$A$1:$Q$123</definedName>
  </definedNames>
  <calcPr calcId="145621"/>
</workbook>
</file>

<file path=xl/calcChain.xml><?xml version="1.0" encoding="utf-8"?>
<calcChain xmlns="http://schemas.openxmlformats.org/spreadsheetml/2006/main">
  <c r="H12" i="1" l="1"/>
  <c r="L19" i="1"/>
  <c r="K19" i="1"/>
  <c r="H19" i="1"/>
  <c r="G19" i="1"/>
  <c r="D19" i="1"/>
  <c r="L121" i="1" l="1"/>
  <c r="H121" i="1"/>
  <c r="H16" i="1" l="1"/>
  <c r="K12" i="1"/>
  <c r="K121" i="1" s="1"/>
  <c r="G12" i="1"/>
  <c r="G121" i="1" s="1"/>
  <c r="C12" i="1"/>
  <c r="C121" i="1" s="1"/>
  <c r="D12" i="1"/>
  <c r="D121" i="1" s="1"/>
  <c r="L60" i="1"/>
  <c r="H60" i="1"/>
  <c r="H63" i="1"/>
  <c r="D63" i="1"/>
  <c r="D60" i="1" s="1"/>
  <c r="K17" i="1"/>
  <c r="K72" i="1" s="1"/>
  <c r="K122" i="1" s="1"/>
  <c r="G17" i="1"/>
  <c r="G72" i="1" s="1"/>
  <c r="G122" i="1" s="1"/>
  <c r="C59" i="1"/>
  <c r="C17" i="1"/>
  <c r="C72" i="1" s="1"/>
  <c r="C122" i="1" s="1"/>
  <c r="L37" i="1"/>
  <c r="H37" i="1"/>
  <c r="D37" i="1"/>
  <c r="L30" i="1"/>
  <c r="L17" i="1" s="1"/>
  <c r="L72" i="1" s="1"/>
  <c r="H30" i="1"/>
  <c r="H17" i="1" s="1"/>
  <c r="D30" i="1"/>
  <c r="C16" i="1" l="1"/>
  <c r="L122" i="1"/>
  <c r="L120" i="1" s="1"/>
  <c r="L73" i="1"/>
  <c r="G16" i="1"/>
  <c r="G73" i="1" s="1"/>
  <c r="K16" i="1"/>
  <c r="K73" i="1" s="1"/>
  <c r="D16" i="1"/>
  <c r="H72" i="1"/>
  <c r="H122" i="1" s="1"/>
  <c r="H120" i="1" s="1"/>
  <c r="C73" i="1"/>
  <c r="C120" i="1" s="1"/>
  <c r="K58" i="1"/>
  <c r="G58" i="1"/>
  <c r="D58" i="1"/>
  <c r="D17" i="1" s="1"/>
  <c r="D72" i="1" s="1"/>
  <c r="D122" i="1" s="1"/>
  <c r="C58" i="1"/>
  <c r="D73" i="1" l="1"/>
  <c r="H73" i="1"/>
</calcChain>
</file>

<file path=xl/sharedStrings.xml><?xml version="1.0" encoding="utf-8"?>
<sst xmlns="http://schemas.openxmlformats.org/spreadsheetml/2006/main" count="408" uniqueCount="266">
  <si>
    <t>Отчет</t>
  </si>
  <si>
    <t>Мониторинг:</t>
  </si>
  <si>
    <t xml:space="preserve">Мониторинг текущей потребности экономики Ленинградской области в кадрах  </t>
  </si>
  <si>
    <t>Разработка  прогноза баланса трудовых ресурсов Ленинградской области</t>
  </si>
  <si>
    <t>Взаимодействие организаций муниципальной инфраструктуры поддержки предпринимательства и государственного казенного учреждения Ленинградской области, подведомственного Комитету по вопросам подготовки безработных граждан к предпринимательской деятельности</t>
  </si>
  <si>
    <t>Содействие в трудоустройстве ищущим работу и безработным гражданам</t>
  </si>
  <si>
    <t xml:space="preserve">Подготовка информации о планируемых мероприятиях службы занятости в моногородах Ленинградской области </t>
  </si>
  <si>
    <t>Итого по подпрограмме 1 «Активная политика содействия занятости населения на рынке труда Ленинградской области»</t>
  </si>
  <si>
    <t>Организационно-техническое обеспечение работы областной межведомственной комиссии и информационное взаимодействие с муниципальными межведомственными комиссиями (координационными советами) по охране труда</t>
  </si>
  <si>
    <t>Мониторинг проведения обучения и повышения квалификации по охране труда руководителей и специалистов учреждений и предприятий  Ленинградской области</t>
  </si>
  <si>
    <t>Ведение учета организаций, проводящих обучение по охране труда</t>
  </si>
  <si>
    <t>Подготовка итоговой аналитической обзорной информации о состоянии условий и охраны труда в Ленинградской области для отраслевых органов исполнительной власти, муниципальных районов и городского округа Ленинградской области</t>
  </si>
  <si>
    <t>Совершенствование региональной нормативной правовой базы в области охраны труда</t>
  </si>
  <si>
    <t>Разработка проектов  региональных нормативных правовых актов в области охраны труда</t>
  </si>
  <si>
    <t>Мониторинг действующего федерального законодательства и приведение областного законодательства в соответствие,  в случае внесения изменений в федеральное законодательство</t>
  </si>
  <si>
    <t>Обеспечение согласованных мер по проведению работодателями специальной оценки условий труда на рабочих местах за счет средств, полученных от Фонда социального страхования РФ</t>
  </si>
  <si>
    <t>Осуществление государственной экспертизы условий труда, в том числе качества проведения специальной оценки условий труда</t>
  </si>
  <si>
    <t>Мониторинг и обработка информации по результатам специальной оценки условий труда в организациях Ленинградской области и экспертизы качества специальной оценки условий труда</t>
  </si>
  <si>
    <t>Повышение эффективности соблюдения трудового законодательства и иных нормативных правовых актов, содержащих нормы трудового права</t>
  </si>
  <si>
    <t>Итого по подпрограмме 2 «Улучшение условий и охраны труда в Ленинградской области»</t>
  </si>
  <si>
    <t>Предоставление информационных, консультационных, юридических и других услуг участникам Государственной программы и членам их семей</t>
  </si>
  <si>
    <t>Информирование потенциальных участников Государственной программы</t>
  </si>
  <si>
    <t>Рассмотрение заявлений соотечественников - потенциальных участников подпрограммы, поступивших в Комитет из УВМ ГУ МВД по Санкт-Петербургу и Ленинградской области</t>
  </si>
  <si>
    <t>Принятие решений о согласовании (отказе в согласовании) заявлений соотечественников об участии в подпрограмме</t>
  </si>
  <si>
    <t xml:space="preserve">Содействие трудоустройству соотечественников, переселяемых в Ленинградскую область </t>
  </si>
  <si>
    <t>Привлечение талантливой молодежи для получения образования в образовательных организациях, расположенных на территории Ленинградской области</t>
  </si>
  <si>
    <t>Итого по подпрограмме 3 «Оказание содействия добровольному переселению в Ленинградскую область соотечественников, проживающих за рубежом»</t>
  </si>
  <si>
    <t>Федеральный бюджет</t>
  </si>
  <si>
    <t>Областной бюджет</t>
  </si>
  <si>
    <t>Местные бюджеты</t>
  </si>
  <si>
    <t>Прочие источники</t>
  </si>
  <si>
    <t>о реализации государственной программы</t>
  </si>
  <si>
    <t>1.1</t>
  </si>
  <si>
    <t>1.1.1</t>
  </si>
  <si>
    <t>1.1.2</t>
  </si>
  <si>
    <t>1.1.3</t>
  </si>
  <si>
    <t>1.1.4</t>
  </si>
  <si>
    <t>1.1.6</t>
  </si>
  <si>
    <t>1.2.1</t>
  </si>
  <si>
    <t>2.1</t>
  </si>
  <si>
    <t>2.1.1</t>
  </si>
  <si>
    <t>2.1.2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</si>
  <si>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</si>
  <si>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</si>
  <si>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</si>
  <si>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</si>
  <si>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</si>
  <si>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</si>
  <si>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</si>
  <si>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</si>
  <si>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</si>
  <si>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2.4</t>
  </si>
  <si>
    <t>2.4.1</t>
  </si>
  <si>
    <t>Подпрограмма 1 «Активная политика содействия занятости населения на рынке труда Ленинградской области»</t>
  </si>
  <si>
    <t>Подпрограмма 3 «Оказание содействия добровольному переселению в Ленинградскую область соотечественников, проживающих за рубежом»</t>
  </si>
  <si>
    <t>Мониторинг:
- рынка труда  Ленинградской области, муниципальных районов, городского округа;
- городских и сельских поселений</t>
  </si>
  <si>
    <t xml:space="preserve"> -  мониторинг привлечения и использования иностранной рабочей силы на территории Лениннградской области, в том числе по видам экономической деятельности</t>
  </si>
  <si>
    <t xml:space="preserve"> - проведение оценки эффективности использования иностранной рабочей силы на территории Ленинградской области</t>
  </si>
  <si>
    <t xml:space="preserve"> Мониторинг ситуации на рынке труда и сокращения персонала на предприятиях моногородов (Пикалево, Сланцы, Сясьстрой) </t>
  </si>
  <si>
    <t xml:space="preserve">Обеспечение деятельности Государственных казенных учреждений Ленинградской области  </t>
  </si>
  <si>
    <t>Организация сопровождения при содействии занятости инвалидов</t>
  </si>
  <si>
    <t>Возмещение затрат на оплату труда трудоустроенных несовершеннолетних граждан в возрасте от 14 до 18 лет</t>
  </si>
  <si>
    <t>Возмещение затрат на оплату труда трудоустроенных выпускников образовательных организаций</t>
  </si>
  <si>
    <t>Возмещение затрат на оплату труда трудоустроенных инвалидов, доплаты за наставничество</t>
  </si>
  <si>
    <t>Организация взаимодействия по реализации реабилитационных или абилитационных мероприятий, предусмотренной ИПРА, относящихся к сфере занятости населения</t>
  </si>
  <si>
    <r>
      <t>Наименование государственной программы</t>
    </r>
    <r>
      <rPr>
        <sz val="11"/>
        <rFont val="Times New Roman"/>
        <family val="1"/>
        <charset val="204"/>
      </rPr>
      <t xml:space="preserve">:                       </t>
    </r>
    <r>
      <rPr>
        <b/>
        <u/>
        <sz val="11"/>
        <rFont val="Times New Roman"/>
        <family val="1"/>
        <charset val="204"/>
      </rPr>
      <t xml:space="preserve"> «Содействие занятости населения Ленинградской области»</t>
    </r>
  </si>
  <si>
    <r>
      <t xml:space="preserve">Ответственный исполнитель                                                         </t>
    </r>
    <r>
      <rPr>
        <b/>
        <u/>
        <sz val="11"/>
        <rFont val="Times New Roman"/>
        <family val="1"/>
        <charset val="204"/>
      </rPr>
      <t>Комитет по труду и занятости населения Ленинградской области</t>
    </r>
  </si>
  <si>
    <t>Обучение и проверка знаний по охране труда руководителей и специалистов предприятий Ленинградской области, в том числе за счет финансового обеспечения предупредительных мер</t>
  </si>
  <si>
    <t xml:space="preserve">  N п/п</t>
  </si>
  <si>
    <t>Взаимодействие подведомственного Комитету государственного казенного учреждения "Центр занятости населения Ленинградской области" с работодателями  по подбору рабочих мест, в том числе для общественных и временных работ</t>
  </si>
  <si>
    <t xml:space="preserve">Реализация работодателями предупредительных мер по сокращению производственного травматизма и профессиональных заболеваний работников за счет средств, полученных от Фонда социального страхования РФ
</t>
  </si>
  <si>
    <t>Взаимодействие со специалистами, занимающимися вопросами охраны труда в муниципальных районах и городском округе  Ленинградской области, по реализации привентивных мер, направленных на профилактику производственного травматизма и профессиональной заболеваемости</t>
  </si>
  <si>
    <t xml:space="preserve">Подготовка информационных материалов  по охране труда </t>
  </si>
  <si>
    <t>Администрирование и регулярное обновление регионального общедоступного информационного интернет-ресурса  в целях информирования работающего населения  по актуальным вопросам охраны труда</t>
  </si>
  <si>
    <t>1.3</t>
  </si>
  <si>
    <t xml:space="preserve">Наименование структурного элемента государственной программы </t>
  </si>
  <si>
    <t>Федеральный (региональный) проект "Содействие занятости"</t>
  </si>
  <si>
    <t>Комплекс процессных мероприятий "Активная политика содействия занятости населения и социальная поддержка безработных граждан"</t>
  </si>
  <si>
    <t xml:space="preserve">Обеспечение деятельности (услуги, работы) государственных учреждений </t>
  </si>
  <si>
    <t xml:space="preserve">Организация профессиональной ориентации граждан (ГКУ ЦЗН ЛО)                                              </t>
  </si>
  <si>
    <t xml:space="preserve">Психологическая поддержка безработных граждан (ГКУ ЦЗН ЛО)                                              </t>
  </si>
  <si>
    <t xml:space="preserve">Социальная адаптация безработных граждан на рынке труда (ГКУ ЦЗН ЛО)                                </t>
  </si>
  <si>
    <t>Проведение конкурса "Лучший работник Центра занятости населения Ленинградской области"</t>
  </si>
  <si>
    <t xml:space="preserve">Организация профессиональной ориентации граждан (гос.задание)                                              </t>
  </si>
  <si>
    <t>Профессиональное обучение безработных граждан (гос.задание)</t>
  </si>
  <si>
    <t xml:space="preserve">Профессиональное обучение лиц, отбывающих наказание в местах лишения свободы </t>
  </si>
  <si>
    <t xml:space="preserve">Опережающее профессиональное обучение 
</t>
  </si>
  <si>
    <t>Сопровождение трудоустройства инвалидов и граждан с ограниченными возможностями здоровья, получивших образовательную услугу в нетиповом учреждении</t>
  </si>
  <si>
    <t>1.2</t>
  </si>
  <si>
    <t>Социальные и иные выплаты отдельным категориям граждан, ищущих работу</t>
  </si>
  <si>
    <t>Предоставление единовременной финансовой помощи безработным гражданам при регистрации предпринимательской деятельности</t>
  </si>
  <si>
    <t>1.2.2</t>
  </si>
  <si>
    <t>Материальная поддержка граждан, направленных на  оплачиваемые общественные работы</t>
  </si>
  <si>
    <t>1.2.3</t>
  </si>
  <si>
    <t>Материальная поддержка несовершеннолетних граждан в возрасте от 14 до 18 лет при временном трудоустройстве</t>
  </si>
  <si>
    <t>1.2.4</t>
  </si>
  <si>
    <t>Материальная поддержка   безработных граждан, испытывающих трудности в поиске работы, безработных граждан в возрасте от 18 до 25 лет, имеющих среднее профессиональное образование и ищущих работу впервые при временном трудоустройстве</t>
  </si>
  <si>
    <t>1.2.5</t>
  </si>
  <si>
    <t>Финансовая поддержка отдельных категорий граждан при прохождении профессионального обучения в другой местности (проезд)</t>
  </si>
  <si>
    <t>1.2.6</t>
  </si>
  <si>
    <t>1.2.7</t>
  </si>
  <si>
    <t>Финансовая поддержка отдельных категорий граждан при прохождении профессионального обучения в другой местности (медицинское освидетельствование)</t>
  </si>
  <si>
    <t>Реализация иных полномочий в области содействия занятости населения</t>
  </si>
  <si>
    <t>1.3.1</t>
  </si>
  <si>
    <t xml:space="preserve">Размещение информации по проблемам занятости населения в печатных СМИ </t>
  </si>
  <si>
    <t>1.3.2</t>
  </si>
  <si>
    <t xml:space="preserve">Организация ярмарок вакансий  и учебных рабочих мест </t>
  </si>
  <si>
    <t>1.3.3</t>
  </si>
  <si>
    <t>1.3.4</t>
  </si>
  <si>
    <t>Организация проживания отдельных категорий граждан, направленных на профессиональное обучение в другую местность</t>
  </si>
  <si>
    <t>1.3.5</t>
  </si>
  <si>
    <t>Содействие началу осуществления предпринимательской деятельности безработных граждан, в том числе проведение организационно-консультационных семинаров, обучение основам предпринимательства</t>
  </si>
  <si>
    <t>1.3.6</t>
  </si>
  <si>
    <t>Формирование и тиражирование информационных материалов о ситуации на рынке труда, направлениях деятельности службы занятости</t>
  </si>
  <si>
    <t xml:space="preserve"> - увольнения работников в связи с ликвидацией организаций либо сокращением численности или штата работников, а также неполной занятости
</t>
  </si>
  <si>
    <t>2</t>
  </si>
  <si>
    <t>Комплекс процессных мероприятий "Содействие трудоустройству инвалидов и граждан, нуждающихся в дополнительной поддержке"</t>
  </si>
  <si>
    <t>Возмещение затрат на создание рабочих мест для трудоустройства инвалидов с целью их интеграции в общество</t>
  </si>
  <si>
    <t xml:space="preserve">Возмещение затрат на создание рабочих мест для трудоустройства инвалидов </t>
  </si>
  <si>
    <t>Возмещение затрат на оплату труда трудоустроенных граждан, освободившихся из мест лишения свободы, трудоустроенных граждан, отбывающих уголовное наказание без изоляции от общества, трудоустроенных несовершеннолетних граждан в возрасте от 14 до 18 лет, трудоустроенных выпускников образовательных организаций и трудоустроенных инвалидов, на доплаты за наставничество</t>
  </si>
  <si>
    <t>Возмещение затрат на оплату труда трудоустроенных граждан, освободившихся из мест лишения свободы, трудоустроенных граждан, отбывающих уголовное наказание без изоляции от общества</t>
  </si>
  <si>
    <t>Гранты государственным (муниципальным) бюджетным и автономным учреждениям, некоммерческим организациям (не являющимся государственными (муниципальными) учреждениями) Ленинградской области на организацию временного трудоустройства несовершеннолетних граждан в возрасте от 14 до 18 лет в свободное от учебы время на территории Ленинградской области</t>
  </si>
  <si>
    <t xml:space="preserve">Предоставление грантов на организацию временного трудоустройства несовершеннолетних граждан в возрасте от 14 до 18 лет </t>
  </si>
  <si>
    <t>Финансовое обеспечение затрат работодателей на частичную оплату труда при организации общественных работ для граждан, зарегистрированных в органах службы занятости в целях поиска подходящей работы, включая безработных граждан</t>
  </si>
  <si>
    <t>Подпрограмма 2 "Улучшение условий и охраны труда в Ленинградской области"</t>
  </si>
  <si>
    <t>1</t>
  </si>
  <si>
    <t>Комплекс процессных мероприятий "Реализация превентивных мер, направленных на улучшение условий труда работников, снижение  производственного травматизма и профессиональной заболеваемости"</t>
  </si>
  <si>
    <t>Организация и проведение семинаров, конференций, выставок по вопросам улучшения условий и охраны труда в Ленинградской области</t>
  </si>
  <si>
    <t>Обучение и повышение квалификации по охране труда руководителей и специалистов государственных и муниципальных учреждений и предприятий Ленинградской области</t>
  </si>
  <si>
    <t>Подготовка информационных материалов по охране труда</t>
  </si>
  <si>
    <t>Подготовка  обзорной информации о состоянии охраны труда в Ленинградской области</t>
  </si>
  <si>
    <t>Финансовое обеспечение предупредительных мер по сокращению производственного травматизма и профессиональных заболеваний за счет средств социального страхования РФ</t>
  </si>
  <si>
    <t>Комплекс процессных мероприятий "Нормативное правовое регулирование охраны труда и оценка условий труда работников"</t>
  </si>
  <si>
    <t>Обеспечение ведомственного контроля за соблюдением  законодательства об охране труда</t>
  </si>
  <si>
    <t>Обеспечение оценки условий труда работников и получения работниками объективной информации о состоянии условий труда на их рабочих местах</t>
  </si>
  <si>
    <t>Комплекс процессных мероприятий "Создание условий, способствующих добровольному переселению соотечественников, проживающих за рубежом, в Ленинградскую область и содействие их трудоустройству"</t>
  </si>
  <si>
    <t>Профессиональное обучение участников Государственной программы и членов их семей</t>
  </si>
  <si>
    <t>Содействие трудоустройству соотечественников, переселяемых в Ленинградскую область</t>
  </si>
  <si>
    <t>Комплекс процессных мероприятий "Создание условий для адаптации и интеграции участников подпрограммы и членов их семей в принимающее сообщество"</t>
  </si>
  <si>
    <t xml:space="preserve">Оказание  мер социальной поддержки, предоставление государственных и муниципальных услуг, содействие в жилищном обустройстве  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</si>
  <si>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</si>
  <si>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Х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</si>
  <si>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</si>
  <si>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1.2.1.1</t>
  </si>
  <si>
    <t>1.2.1.2</t>
  </si>
  <si>
    <t>1.2.1.3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</si>
  <si>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</si>
  <si>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</si>
  <si>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</si>
  <si>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</si>
  <si>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</si>
  <si>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</si>
  <si>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</si>
  <si>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</si>
  <si>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 xml:space="preserve">Проведены: 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</si>
  <si>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</si>
  <si>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</si>
  <si>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</si>
  <si>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</si>
  <si>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</si>
  <si>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</si>
  <si>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</si>
  <si>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</si>
  <si>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</si>
  <si>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</si>
  <si>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Работники подведомственного Комитету государственного казенного учреждения "Центр занятости населения Ленинградской области" проводят постоянную работу с работодателями по вопросам предоставления в службу занятости населения  вакансий и организации временных рабочих мест</t>
  </si>
  <si>
    <t>Обеспечена работа 1 канала связи</t>
  </si>
  <si>
    <t>Проведено, ежемесячно</t>
  </si>
  <si>
    <t>1.1.5</t>
  </si>
  <si>
    <t>Проведено 1 мероприятие ведомственного контроля за соблюдением законодательства об охране труда</t>
  </si>
  <si>
    <t>Сведения о достигнутых результатах</t>
  </si>
  <si>
    <t>Оценка выполнения</t>
  </si>
  <si>
    <t xml:space="preserve">51 (еженедельный) мониторинг </t>
  </si>
  <si>
    <t xml:space="preserve">Проведено 12 (ежемесячных) мониторингов </t>
  </si>
  <si>
    <t>Проведено 4 заседания Ленинградской областной межведомственной комиссии по охране труда</t>
  </si>
  <si>
    <t>Выполнено</t>
  </si>
  <si>
    <t>Информирование о положении на рынке труда  и о мероприятиях службы занятости  в эфире региональных теле и радиокомпаний, в информационно-комуникационной сети Интернет</t>
  </si>
  <si>
    <t>Регулярное размещение информации о положении на рынке труда и мероприятиях службы занятости в эфире региональных теле и радиокомпаний, в информационно-коммуникационной  сети Интернет</t>
  </si>
  <si>
    <t>Осуществлено 12 (ежемесячных) мониторингов</t>
  </si>
  <si>
    <t>4 (ежеквартальных) мониторинга привлечения и использования иностранных работников в Ленинградской области, в том числе по видам экономической деятельности</t>
  </si>
  <si>
    <t xml:space="preserve">Подготовлено 12 (ежемесячных) информаций </t>
  </si>
  <si>
    <t xml:space="preserve">Работодателями реализованы следующие мероприятия: приобретение СИЗ; санаторно-курортное лечение и обеспечение лечебно-профилактическим питанием работников, занятых на работах с вредными и (или) опасными условиями труда; проведение периодических медицинских осмотров; приобретение алкотестеров, алкометров для обязательных предрейсовых медицинских осмотров и тахографовров для контроля за режимом труда водителей, аптечек   </t>
  </si>
  <si>
    <t>Проведено 4 (ежеквартальных) мониторинга</t>
  </si>
  <si>
    <t xml:space="preserve">Подготовлено 4 (ежеквартальных) информаций </t>
  </si>
  <si>
    <t xml:space="preserve">Подготовлено 2 обзора информации о состоянии охраны труда в Ленинградской области </t>
  </si>
  <si>
    <t>Подготовлена обзорная аналитическая информация</t>
  </si>
  <si>
    <t>Проведен 1 мониторинг</t>
  </si>
  <si>
    <r>
      <t>Отчетный период</t>
    </r>
    <r>
      <rPr>
        <sz val="11"/>
        <rFont val="Times New Roman"/>
        <family val="1"/>
        <charset val="204"/>
      </rPr>
      <t xml:space="preserve">:                                                                                                                   </t>
    </r>
    <r>
      <rPr>
        <b/>
        <u/>
        <sz val="11"/>
        <rFont val="Times New Roman"/>
        <family val="1"/>
        <charset val="204"/>
      </rPr>
      <t>январь-декабрь 2023 года</t>
    </r>
  </si>
  <si>
    <t>Фактическое финансирование государственной программы на 01.01.2024 года, (нарастающим итогом) (тыс. руб.)</t>
  </si>
  <si>
    <t>Выполнено на 01.01.2024 года (нарастающим итогом) (тыс. руб.)</t>
  </si>
  <si>
    <t>Финансовое обеспечение (возмещение) затрат работодателей на организацию профессионального обучения и дополнительного профессионального образования работников предприятий оборонно-промышленного комплекса, а также граждан, обратившихся в органы службы занятости за содействием в поиске подходящей работы и заключивших ученический договор с предприятиями оборонно-промышленного комплекса</t>
  </si>
  <si>
    <t>Финансовое обеспечение затрат работодателей на частичную оплату труда и материально-техническое оснащение при организации временного трудоустройства работников организаций, находящихся под риском увольнения</t>
  </si>
  <si>
    <t xml:space="preserve">Прошли обучение 10 граждан, отбывающих наказание в местах лишения свободы </t>
  </si>
  <si>
    <t xml:space="preserve">Обеспечена деятельность государственного автономного нетипового профессионального образовательного учреждения Ленинградской области «Мультицентр социальной и трудовой интеграции» </t>
  </si>
  <si>
    <t>Осуществлено 12 (ежемесячных) мониторингов;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мониторинг по итогам 2022 года</t>
  </si>
  <si>
    <t xml:space="preserve">оценка эффективности использования иностранной рабочей силы в 2022 году на территории Ленинградской области. Материалы направлены в Минтруд РФ </t>
  </si>
  <si>
    <t>Разработан прогноз баланса трудовых ресурсов Ленинградской области на 2024-2026 годы</t>
  </si>
  <si>
    <t>1.5</t>
  </si>
  <si>
    <t>Субсидии на возмещение затрат, связанных с оказанием государственных услуг в социальной сфере по организации профессионального обучения и дополнительного профессионального образования безработных граждан, включая обучение в другой местности</t>
  </si>
  <si>
    <t>1.5.1</t>
  </si>
  <si>
    <t xml:space="preserve">Профессиональное обучение безработных граждан (соц. заказ) </t>
  </si>
  <si>
    <t>Приняли участие в мероприятии 24 выпускника образовательных организаций</t>
  </si>
  <si>
    <t>Приняли участие 81 человек: 68 инвалидов и 13 наставников</t>
  </si>
  <si>
    <t>Приняли  участие в мероприятии 7  граждан, освободившихся из мест лишения свободы</t>
  </si>
  <si>
    <t>Обучены 175 руководителей и специалистов  государственных  и муниципальных учреждений  и предприятий Ленинградской области</t>
  </si>
  <si>
    <t>Проведение специальной оценки условий труда и оценки профессиональных рисков руководителей подведомственных учреждений</t>
  </si>
  <si>
    <t>Проведены специальная оценка условий труда и оценка профессиональных рисков на 2-х рабочих местах</t>
  </si>
  <si>
    <t>Проведены 3 государственные экспертизы и подготовлены 3 заключения государственных экспертиз условий труда, что составило 100% от количества обращений</t>
  </si>
  <si>
    <t xml:space="preserve">Профессиональное обучение и дополнительное профессиональное образование, психологическая поддержка и социальная адаптация на рынке труда участников специальной военной операции и членов семей участников специальной военной операции </t>
  </si>
  <si>
    <t>Итого по проектной части</t>
  </si>
  <si>
    <t>Итого по процессной части</t>
  </si>
  <si>
    <t xml:space="preserve">Всего по Государственной программе Ленинградской области «Содействие занятости населения Ленинградской области», в том числе: </t>
  </si>
  <si>
    <t>проектная часть</t>
  </si>
  <si>
    <t>процессная часть</t>
  </si>
  <si>
    <t>Объем финансового обеспечения государственной программы в 2023 году, (тыс. руб.)</t>
  </si>
  <si>
    <t>Создан и действует информационный портал для потенциальных участников и прибывших соотечественников "Территория труда" (https://tt47.ru/)</t>
  </si>
  <si>
    <t>Пособие по безработице выплачено 12094 безработным гражданам; досрочные пенсии выплачены 33 гражданинам; материальная помощь в связи с истечением установленного периода выплаты пособия по безработице оказана 34 гражданам</t>
  </si>
  <si>
    <t>Предоставлена единовременная финансовая помощь при государственной регистрации предпринимательской деятельности 161 безработному гражданину</t>
  </si>
  <si>
    <t>Госуслугу по содействию началу осуществления предпринимательской деятельности получили 2251 безработный гражданин</t>
  </si>
  <si>
    <t>Проведено 110 заседаний специализированной комиссии по рассмотрению представленных безработными гражданами бизнес-планов</t>
  </si>
  <si>
    <t>Материальная поддержка перечислена 203 гражданам, трудоустроенным на оплачиваемые общественные работы</t>
  </si>
  <si>
    <t>Материальная поддержка перечислена 9011 несовершеннолетним гражданам в возрасте от 14 до 18 лет временно трудоустроенным  в свободное от учебы время</t>
  </si>
  <si>
    <t>Материальная поддержка перечислена 139 безработным гражданам, испытывающим трудности в поиске работы, в том числе безработным гражданам в возрасте от 18 до 25 лет, имеющим  профессиональное образование и ищущим работу впервые, трудоустроенным на временные работы</t>
  </si>
  <si>
    <t>Приняли участие в мероприятии 244 несовершеннолетних гражданина</t>
  </si>
  <si>
    <t>Проведено 328 ярмарок вакансий и учебных рабочих мест, в которых приняли участие 37570 человек</t>
  </si>
  <si>
    <t>Осуществлено информирование населения по вопросам охраны труда.  Заключен государственный контракт на оказание услуг по подготовке информационных материалов по охране труда на сумму 388,00 тыс.рублей, в рамках которого снято 3 видеоролика</t>
  </si>
  <si>
    <t>Безработным гражданам предоставлено 2310 госуслуг по психологической поддержке</t>
  </si>
  <si>
    <t>Прошли профессиональное обучение 607 безработных граждан в рамках гос. задания, установленного ГАОУ ДО ЛО "ЦОПП "Профстандарт"</t>
  </si>
  <si>
    <t>Финансовую поддержку в части оплаты медицинского освидетельствования получили 137 человек</t>
  </si>
  <si>
    <t>Обеспечено проживание 23 человек на 843 человеко-суток</t>
  </si>
  <si>
    <t>Финансовую поддержку в части оплаты проеда к месту обучения и обратно получили 226 человек</t>
  </si>
  <si>
    <t xml:space="preserve">Прошли профессиональное обучение и дополнительное профессиональное образование 735 чел.
</t>
  </si>
  <si>
    <t>Приняли участие в общественных работах 556 чел.</t>
  </si>
  <si>
    <t>Приняли участие во временных работах 492 чел.</t>
  </si>
  <si>
    <t>За 2023 год  жителям Ленинградской области и работодателям предоставлено 100,4 тыс. госуслуг</t>
  </si>
  <si>
    <t>Безработным гражданам предоставлено 2403 госуслуги по социальной адаптации на рынке труда</t>
  </si>
  <si>
    <t xml:space="preserve">Проведен конкурс, определены победители по трем категориям  </t>
  </si>
  <si>
    <t xml:space="preserve">Оказаны 10894 госуслуги по профориентации в рамках гос. задания, установленного ГАОУ ДО ЛО "ЦОПП "Профстандарт" </t>
  </si>
  <si>
    <t>Оказано 22688 госуслуг по профессиональной ориентации</t>
  </si>
  <si>
    <t>Прошли обучение 712 работников от 18-ти предприятий</t>
  </si>
  <si>
    <t>Регулярное размещение информации о региональном рынке труда и мероприятиях кадровых центров Ленинградской области в районных печатных изданиях "Восточный берег", "Время", "Знамя труда"</t>
  </si>
  <si>
    <t>Прошли профессиональное обучение и дополнительное профессиональное образование, психологическую поддержку и социальную адаптацию 61 человек</t>
  </si>
  <si>
    <t>Выполнено                (носит заявительный хаактер)</t>
  </si>
  <si>
    <t>Информирование граждан и работодателей осуществлялось посредством типографских материалов, изданных в 2022 году</t>
  </si>
  <si>
    <t>Трудоустроено 18683 человека</t>
  </si>
  <si>
    <t>Оказано 705 госуслуг по сопровождению инвалидов, трудоустроен 291 человек</t>
  </si>
  <si>
    <t>Выполнено                (носит заявительный характер)</t>
  </si>
  <si>
    <t xml:space="preserve">Прошли обучение по социальным сертификатам 151 человек, из которых трудоустроены 110 человек
</t>
  </si>
  <si>
    <t>Гранты на организацию временного трудоустройства подростков в свободное от учебы время  предоставлены 92 работодателям Ленинградской области для временного трудоустройства 4342 подростков</t>
  </si>
  <si>
    <t xml:space="preserve">Организовано и проведено:                                                       - конкурс детского рисунка по охране труда «47 регион - Безопасный труд глазами детей». Определены три победителя, которым вручены памятные подарки;                                                                 - региональный этап всероссийского конкурса «Российская организация высокой социальной эффективности». Подведены итоги регионального этапа;            - деловая игра "К.Л.У.Б." в рамках ВНОТ-2023 в г. Сочи;                                        - форум "Формула Успеха" совместно с Всеволожским Молодежным центром «Альфа»;                                             - 4 вебинара на тему трдовых прав в телеграмм-канале "Трудовые будни";                      - 8 семинаров в муниципальных районах на тему «Охрана труда. 
Не шаблонный подход»                    </t>
  </si>
  <si>
    <t xml:space="preserve">Принято участие в заседаниях межведомственных комиссий по охране труда Бокситогорского, Волховского, Всеволожского, Сланценского, Кингисеппского, Кировского, Киришского, Тихвинского, Подпорожского районов Лениградской области. </t>
  </si>
  <si>
    <t>За 2023 год работодателями проведено обучение и проверка знаний по охране труда 9800 человек (1267 руководителей и  8533 специалиста)</t>
  </si>
  <si>
    <t xml:space="preserve">Сотрудниками ГКУ ЦЗН ЛО предоставлено 775 консультаций по вопросам участия в региональной программе переселения, в том числе 83 консультации совместно с Управлением по вопросам миграции ГУ МВД России по Санкт-Петербургу и Ленинградской области </t>
  </si>
  <si>
    <t>Прошел обучение 41 соотечественник (32 участника  и 9 членов их семей)</t>
  </si>
  <si>
    <t>Территориальные филиалы ГКУ ЦЗН ЛО оказывают содействие обратившимся соотечественникам в трудоустройстве. По итогам 2023 года обратились по вопросу трудоустройства 60 человек</t>
  </si>
  <si>
    <t>За 2023 год рассмотрено 396 копий заявлений соотечественников, поступивших в комитет из УВМ ГУ МВД по Санкт-Петербургу и Ленинградской области</t>
  </si>
  <si>
    <t>По результатам рассмотрения заявлений комитет за 2023 год согласовал 345 заявлений, 51 заявление отклонено</t>
  </si>
  <si>
    <t>В 2023 году получают среднее профессиональное образование из числа прибывших соотечественников 1 человек в возрасте до 25 лет, 1 человек в возрасте до 25 лет получает высшее образование</t>
  </si>
  <si>
    <t>Создано 54 рабочих места для трудоустройства незанятых инвалидов (108 % от запланированного количества), трудоустроены на созданных рабочих местах 54 инвалида</t>
  </si>
  <si>
    <t>44 мероприятия выполнено/0 мероприятий не выполнено</t>
  </si>
  <si>
    <t>Разработан 1 проект регионального нормативного правового акта в области охраны труда (постановление Правительства Ленинградской области от 28.02.2023 № 128 «О внесении изменения в постановление Правительства Ленинградской области от 26 августа 2004 года № 176
"Об утверждении положения о государственном управлении охраной труда на территории 
Ленинградской области"</t>
  </si>
  <si>
    <t>19 мероприятий выполнено/ 0 мероприятий не выполнено</t>
  </si>
  <si>
    <t xml:space="preserve"> 7 мероприятий выполнено/ 0 мероприятий не выполнено</t>
  </si>
  <si>
    <t xml:space="preserve"> 70 мероприятий выполнено/ 0 мероприятий не выполнено</t>
  </si>
  <si>
    <t xml:space="preserve">Выполнено </t>
  </si>
  <si>
    <t>Работодателями проведена специальная оценка условий труда в 1645 организациях на 68072 рабочих местах за счет средств, полученных от Фонда пенсионного и социального страхования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</si>
</sst>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"/>
    <numFmt numFmtId="165" formatCode="#,##0.00\ _₽"/>
    <numFmt numFmtId="166" formatCode="#,##0.0\ _₽"/>
    <numFmt numFmtId="167" formatCode="#,##0.0"/>
    <numFmt numFmtId="168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0" fontId="12" fillId="0" borderId="0"/>
    <xf numFmtId="0" fontId="11" fillId="0" borderId="0"/>
  </cellStyleXfs>
  <cellXfs count="180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/>
    </xf>
    <xf numFmtId="49" fontId="9" fillId="2" borderId="2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49" fontId="9" fillId="2" borderId="5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5" fillId="0" borderId="0" xfId="0" applyFont="1"/>
    <xf numFmtId="0" fontId="14" fillId="2" borderId="1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vertical="top" wrapText="1"/>
    </xf>
    <xf numFmtId="2" fontId="2" fillId="2" borderId="1" xfId="1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vertical="top" wrapText="1"/>
    </xf>
    <xf numFmtId="2" fontId="3" fillId="2" borderId="1" xfId="1" applyNumberFormat="1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2" fontId="3" fillId="2" borderId="1" xfId="1" applyNumberFormat="1" applyFont="1" applyFill="1" applyBorder="1" applyAlignment="1">
      <alignment horizontal="right" vertical="top" wrapText="1"/>
    </xf>
    <xf numFmtId="2" fontId="2" fillId="2" borderId="1" xfId="1" applyNumberFormat="1" applyFont="1" applyFill="1" applyBorder="1" applyAlignment="1">
      <alignment horizontal="right" vertical="top" wrapText="1"/>
    </xf>
    <xf numFmtId="164" fontId="3" fillId="2" borderId="1" xfId="1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1" applyNumberFormat="1" applyFont="1" applyFill="1" applyBorder="1" applyAlignment="1">
      <alignment horizontal="right" vertical="top" wrapText="1"/>
    </xf>
    <xf numFmtId="164" fontId="2" fillId="2" borderId="1" xfId="1" applyNumberFormat="1" applyFont="1" applyFill="1" applyBorder="1" applyAlignment="1">
      <alignment horizontal="center" vertical="top" wrapText="1"/>
    </xf>
    <xf numFmtId="43" fontId="2" fillId="2" borderId="1" xfId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2" fontId="2" fillId="2" borderId="1" xfId="1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 vertical="top" wrapText="1"/>
    </xf>
    <xf numFmtId="2" fontId="3" fillId="0" borderId="1" xfId="1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/>
    </xf>
    <xf numFmtId="164" fontId="16" fillId="2" borderId="1" xfId="0" applyNumberFormat="1" applyFont="1" applyFill="1" applyBorder="1" applyAlignment="1">
      <alignment horizontal="right" vertical="top" wrapText="1"/>
    </xf>
    <xf numFmtId="164" fontId="17" fillId="2" borderId="1" xfId="0" applyNumberFormat="1" applyFont="1" applyFill="1" applyBorder="1" applyAlignment="1">
      <alignment horizontal="right" vertical="top" wrapText="1"/>
    </xf>
    <xf numFmtId="2" fontId="3" fillId="2" borderId="1" xfId="0" applyNumberFormat="1" applyFont="1" applyFill="1" applyBorder="1" applyAlignment="1">
      <alignment horizontal="right" vertical="top" wrapText="1"/>
    </xf>
    <xf numFmtId="164" fontId="16" fillId="0" borderId="1" xfId="0" applyNumberFormat="1" applyFont="1" applyFill="1" applyBorder="1" applyAlignment="1">
      <alignment horizontal="right" vertical="center" wrapText="1"/>
    </xf>
    <xf numFmtId="164" fontId="16" fillId="0" borderId="1" xfId="1" applyNumberFormat="1" applyFont="1" applyFill="1" applyBorder="1" applyAlignment="1">
      <alignment horizontal="right" vertical="center" wrapText="1"/>
    </xf>
    <xf numFmtId="164" fontId="16" fillId="0" borderId="5" xfId="0" applyNumberFormat="1" applyFont="1" applyFill="1" applyBorder="1" applyAlignment="1">
      <alignment horizontal="right" vertical="center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6" fillId="2" borderId="1" xfId="1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2" fillId="2" borderId="1" xfId="1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164" fontId="18" fillId="2" borderId="1" xfId="1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14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3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165" fontId="5" fillId="0" borderId="0" xfId="0" applyNumberFormat="1" applyFont="1"/>
    <xf numFmtId="166" fontId="5" fillId="0" borderId="0" xfId="0" applyNumberFormat="1" applyFont="1"/>
    <xf numFmtId="167" fontId="5" fillId="0" borderId="0" xfId="0" applyNumberFormat="1" applyFont="1"/>
    <xf numFmtId="49" fontId="9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/>
    <xf numFmtId="0" fontId="5" fillId="2" borderId="0" xfId="0" applyFont="1" applyFill="1" applyBorder="1"/>
    <xf numFmtId="0" fontId="5" fillId="2" borderId="0" xfId="0" applyFont="1" applyFill="1"/>
    <xf numFmtId="166" fontId="3" fillId="2" borderId="1" xfId="1" applyNumberFormat="1" applyFont="1" applyFill="1" applyBorder="1" applyAlignment="1">
      <alignment horizontal="right" vertical="top" wrapText="1"/>
    </xf>
    <xf numFmtId="43" fontId="3" fillId="2" borderId="1" xfId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3" fillId="2" borderId="1" xfId="1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right" vertical="top" wrapText="1"/>
    </xf>
    <xf numFmtId="166" fontId="3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right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2" fontId="16" fillId="2" borderId="1" xfId="0" applyNumberFormat="1" applyFont="1" applyFill="1" applyBorder="1" applyAlignment="1">
      <alignment horizontal="right" vertical="top" wrapText="1"/>
    </xf>
    <xf numFmtId="164" fontId="3" fillId="2" borderId="5" xfId="0" applyNumberFormat="1" applyFont="1" applyFill="1" applyBorder="1" applyAlignment="1">
      <alignment horizontal="right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2" fontId="9" fillId="2" borderId="1" xfId="1" applyNumberFormat="1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168" fontId="2" fillId="0" borderId="1" xfId="0" applyNumberFormat="1" applyFont="1" applyBorder="1" applyAlignment="1">
      <alignment horizontal="right" vertical="center"/>
    </xf>
    <xf numFmtId="49" fontId="2" fillId="2" borderId="1" xfId="0" applyNumberFormat="1" applyFont="1" applyFill="1" applyBorder="1" applyAlignment="1">
      <alignment vertical="top" wrapText="1"/>
    </xf>
    <xf numFmtId="164" fontId="16" fillId="2" borderId="1" xfId="1" applyNumberFormat="1" applyFont="1" applyFill="1" applyBorder="1" applyAlignment="1">
      <alignment horizontal="right" vertical="top" wrapText="1"/>
    </xf>
    <xf numFmtId="164" fontId="17" fillId="2" borderId="1" xfId="1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9" fillId="2" borderId="1" xfId="4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/>
    <xf numFmtId="0" fontId="4" fillId="0" borderId="1" xfId="0" applyFont="1" applyBorder="1"/>
    <xf numFmtId="164" fontId="2" fillId="2" borderId="1" xfId="1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left" vertical="top"/>
    </xf>
    <xf numFmtId="49" fontId="10" fillId="2" borderId="2" xfId="0" applyNumberFormat="1" applyFont="1" applyFill="1" applyBorder="1" applyAlignment="1">
      <alignment horizontal="left" vertical="top" wrapText="1"/>
    </xf>
    <xf numFmtId="49" fontId="10" fillId="2" borderId="7" xfId="0" applyNumberFormat="1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left" vertical="top"/>
    </xf>
    <xf numFmtId="49" fontId="10" fillId="2" borderId="7" xfId="0" applyNumberFormat="1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164" fontId="2" fillId="2" borderId="5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2" fontId="10" fillId="2" borderId="2" xfId="1" applyNumberFormat="1" applyFont="1" applyFill="1" applyBorder="1" applyAlignment="1">
      <alignment horizontal="center" vertical="center" wrapText="1"/>
    </xf>
    <xf numFmtId="2" fontId="10" fillId="2" borderId="3" xfId="1" applyNumberFormat="1" applyFont="1" applyFill="1" applyBorder="1" applyAlignment="1">
      <alignment horizontal="center" vertical="center" wrapText="1"/>
    </xf>
    <xf numFmtId="2" fontId="10" fillId="2" borderId="7" xfId="1" applyNumberFormat="1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right" vertical="center" wrapText="1"/>
    </xf>
    <xf numFmtId="164" fontId="16" fillId="0" borderId="6" xfId="0" applyNumberFormat="1" applyFont="1" applyFill="1" applyBorder="1" applyAlignment="1">
      <alignment horizontal="right" vertical="center" wrapText="1"/>
    </xf>
    <xf numFmtId="164" fontId="16" fillId="0" borderId="5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5">
    <cellStyle name="Обычный" xfId="0" builtinId="0"/>
    <cellStyle name="Обычный 2" xfId="3"/>
    <cellStyle name="Обычный 3" xfId="4"/>
    <cellStyle name="Обычный 4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V130"/>
  <sheetViews>
    <sheetView tabSelected="1" view="pageBreakPreview" zoomScale="90" zoomScaleNormal="100" zoomScaleSheetLayoutView="90" workbookViewId="0">
      <pane ySplit="9" topLeftCell="A116" activePane="bottomLeft" state="frozen"/>
      <selection pane="bottomLeft" activeCell="B110" sqref="B110"/>
    </sheetView>
  </sheetViews>
  <sheetFormatPr defaultColWidth="8.85546875" defaultRowHeight="15" x14ac:dyDescent="0.25"/>
  <cols>
    <col min="1" max="1" width="6.42578125" style="1" customWidth="1"/>
    <col min="2" max="2" width="22.140625" style="1" customWidth="1"/>
    <col min="3" max="3" width="14" style="1" customWidth="1"/>
    <col min="4" max="4" width="15" style="1" customWidth="1"/>
    <col min="5" max="5" width="9.42578125" style="1" customWidth="1"/>
    <col min="6" max="6" width="12" style="1" customWidth="1"/>
    <col min="7" max="7" width="14.7109375" style="1" customWidth="1"/>
    <col min="8" max="8" width="11.5703125" style="1" customWidth="1"/>
    <col min="9" max="9" width="9" style="1" customWidth="1"/>
    <col min="10" max="10" width="12.7109375" style="1" customWidth="1"/>
    <col min="11" max="11" width="12.140625" style="1" customWidth="1"/>
    <col min="12" max="12" width="13.5703125" style="1" customWidth="1"/>
    <col min="13" max="13" width="9.5703125" style="1" customWidth="1"/>
    <col min="14" max="14" width="12.5703125" style="1" customWidth="1"/>
    <col min="15" max="15" width="27" style="1" customWidth="1"/>
    <col min="16" max="16" width="22.140625" style="1" customWidth="1"/>
    <col min="17" max="17" width="0.28515625" style="1" customWidth="1"/>
    <col min="18" max="20" width="8.85546875" style="1" hidden="1" customWidth="1"/>
    <col min="21" max="21" width="9" style="1" customWidth="1"/>
    <col min="22" max="16384" width="8.85546875" style="1"/>
  </cols>
  <sheetData>
    <row r="1" spans="1:21" x14ac:dyDescent="0.25">
      <c r="A1" s="178" t="s">
        <v>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21" x14ac:dyDescent="0.25">
      <c r="A2" s="178" t="s">
        <v>31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</row>
    <row r="3" spans="1:21" ht="17.2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21" x14ac:dyDescent="0.25">
      <c r="A4" s="179" t="s">
        <v>65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</row>
    <row r="5" spans="1:21" x14ac:dyDescent="0.25">
      <c r="A5" s="179" t="s">
        <v>187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</row>
    <row r="6" spans="1:21" x14ac:dyDescent="0.25">
      <c r="A6" s="179" t="s">
        <v>66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</row>
    <row r="7" spans="1:21" x14ac:dyDescent="0.25">
      <c r="A7" s="3"/>
    </row>
    <row r="8" spans="1:21" ht="44.25" customHeight="1" x14ac:dyDescent="0.25">
      <c r="A8" s="160" t="s">
        <v>68</v>
      </c>
      <c r="B8" s="160" t="s">
        <v>75</v>
      </c>
      <c r="C8" s="160" t="s">
        <v>214</v>
      </c>
      <c r="D8" s="160"/>
      <c r="E8" s="160"/>
      <c r="F8" s="160"/>
      <c r="G8" s="161" t="s">
        <v>188</v>
      </c>
      <c r="H8" s="161"/>
      <c r="I8" s="161"/>
      <c r="J8" s="161"/>
      <c r="K8" s="161" t="s">
        <v>189</v>
      </c>
      <c r="L8" s="161"/>
      <c r="M8" s="161"/>
      <c r="N8" s="161"/>
      <c r="O8" s="162" t="s">
        <v>170</v>
      </c>
      <c r="P8" s="162" t="s">
        <v>171</v>
      </c>
    </row>
    <row r="9" spans="1:21" ht="26.25" customHeight="1" x14ac:dyDescent="0.25">
      <c r="A9" s="160"/>
      <c r="B9" s="160"/>
      <c r="C9" s="4" t="s">
        <v>27</v>
      </c>
      <c r="D9" s="4" t="s">
        <v>28</v>
      </c>
      <c r="E9" s="4" t="s">
        <v>29</v>
      </c>
      <c r="F9" s="4" t="s">
        <v>30</v>
      </c>
      <c r="G9" s="4" t="s">
        <v>27</v>
      </c>
      <c r="H9" s="4" t="s">
        <v>28</v>
      </c>
      <c r="I9" s="4" t="s">
        <v>29</v>
      </c>
      <c r="J9" s="4" t="s">
        <v>30</v>
      </c>
      <c r="K9" s="4" t="s">
        <v>27</v>
      </c>
      <c r="L9" s="4" t="s">
        <v>28</v>
      </c>
      <c r="M9" s="4" t="s">
        <v>29</v>
      </c>
      <c r="N9" s="4" t="s">
        <v>30</v>
      </c>
      <c r="O9" s="162"/>
      <c r="P9" s="162"/>
      <c r="Q9" s="15"/>
      <c r="R9" s="15"/>
      <c r="S9" s="15"/>
      <c r="T9" s="15"/>
      <c r="U9" s="15"/>
    </row>
    <row r="10" spans="1:21" ht="18" customHeight="1" x14ac:dyDescent="0.25">
      <c r="A10" s="11">
        <v>1</v>
      </c>
      <c r="B10" s="11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4">
        <v>13</v>
      </c>
      <c r="N10" s="14">
        <v>14</v>
      </c>
      <c r="O10" s="12">
        <v>15</v>
      </c>
      <c r="P10" s="76">
        <v>16</v>
      </c>
    </row>
    <row r="11" spans="1:21" ht="18" customHeight="1" x14ac:dyDescent="0.25">
      <c r="A11" s="173" t="s">
        <v>53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4"/>
    </row>
    <row r="12" spans="1:21" ht="55.5" customHeight="1" x14ac:dyDescent="0.25">
      <c r="A12" s="16">
        <v>1</v>
      </c>
      <c r="B12" s="113" t="s">
        <v>76</v>
      </c>
      <c r="C12" s="65">
        <f>SUM(C13:C15)</f>
        <v>54463.5</v>
      </c>
      <c r="D12" s="65">
        <f>SUM(D13:D15)</f>
        <v>550.09999999999991</v>
      </c>
      <c r="E12" s="74"/>
      <c r="F12" s="74"/>
      <c r="G12" s="65">
        <f>SUM(G13:G15)</f>
        <v>54364.899999999994</v>
      </c>
      <c r="H12" s="65">
        <f>SUM(H13:H15)</f>
        <v>549</v>
      </c>
      <c r="I12" s="74"/>
      <c r="J12" s="74"/>
      <c r="K12" s="65">
        <f>SUM(K13:K15)</f>
        <v>54364.899999999994</v>
      </c>
      <c r="L12" s="65">
        <v>549</v>
      </c>
      <c r="M12" s="16"/>
      <c r="N12" s="16"/>
      <c r="O12" s="28" t="s">
        <v>141</v>
      </c>
      <c r="P12" s="77"/>
    </row>
    <row r="13" spans="1:21" ht="266.25" customHeight="1" x14ac:dyDescent="0.25">
      <c r="A13" s="18" t="s">
        <v>32</v>
      </c>
      <c r="B13" s="8" t="s">
        <v>190</v>
      </c>
      <c r="C13" s="71">
        <v>7844.9</v>
      </c>
      <c r="D13" s="71">
        <v>79.3</v>
      </c>
      <c r="E13" s="72"/>
      <c r="F13" s="126"/>
      <c r="G13" s="72">
        <v>7821.5</v>
      </c>
      <c r="H13" s="72">
        <v>79</v>
      </c>
      <c r="I13" s="72"/>
      <c r="J13" s="72"/>
      <c r="K13" s="72">
        <v>7821.5</v>
      </c>
      <c r="L13" s="71">
        <v>79</v>
      </c>
      <c r="M13" s="16"/>
      <c r="N13" s="16"/>
      <c r="O13" s="8" t="s">
        <v>231</v>
      </c>
      <c r="P13" s="91" t="s">
        <v>175</v>
      </c>
    </row>
    <row r="14" spans="1:21" ht="153" customHeight="1" x14ac:dyDescent="0.25">
      <c r="A14" s="18" t="s">
        <v>88</v>
      </c>
      <c r="B14" s="112" t="s">
        <v>123</v>
      </c>
      <c r="C14" s="105">
        <v>17120.3</v>
      </c>
      <c r="D14" s="105">
        <v>172.9</v>
      </c>
      <c r="E14" s="105"/>
      <c r="F14" s="105"/>
      <c r="G14" s="105">
        <v>17115.099999999999</v>
      </c>
      <c r="H14" s="105">
        <v>172.8</v>
      </c>
      <c r="I14" s="105"/>
      <c r="J14" s="105"/>
      <c r="K14" s="105">
        <v>17115.099999999999</v>
      </c>
      <c r="L14" s="71">
        <v>172.8</v>
      </c>
      <c r="M14" s="16"/>
      <c r="N14" s="16"/>
      <c r="O14" s="19" t="s">
        <v>232</v>
      </c>
      <c r="P14" s="91" t="s">
        <v>175</v>
      </c>
    </row>
    <row r="15" spans="1:21" ht="132" customHeight="1" x14ac:dyDescent="0.25">
      <c r="A15" s="103" t="s">
        <v>74</v>
      </c>
      <c r="B15" s="112" t="s">
        <v>191</v>
      </c>
      <c r="C15" s="105">
        <v>29498.3</v>
      </c>
      <c r="D15" s="105">
        <v>297.89999999999998</v>
      </c>
      <c r="E15" s="105"/>
      <c r="F15" s="105"/>
      <c r="G15" s="105">
        <v>29428.3</v>
      </c>
      <c r="H15" s="105">
        <v>297.2</v>
      </c>
      <c r="I15" s="105"/>
      <c r="J15" s="105"/>
      <c r="K15" s="105">
        <v>29428.3</v>
      </c>
      <c r="L15" s="71">
        <v>297.2</v>
      </c>
      <c r="M15" s="16"/>
      <c r="N15" s="16"/>
      <c r="O15" s="19" t="s">
        <v>233</v>
      </c>
      <c r="P15" s="91" t="s">
        <v>175</v>
      </c>
    </row>
    <row r="16" spans="1:21" ht="21" customHeight="1" x14ac:dyDescent="0.25">
      <c r="A16" s="146" t="s">
        <v>209</v>
      </c>
      <c r="B16" s="147"/>
      <c r="C16" s="65">
        <f>C12</f>
        <v>54463.5</v>
      </c>
      <c r="D16" s="65">
        <f>D12</f>
        <v>550.09999999999991</v>
      </c>
      <c r="E16" s="74"/>
      <c r="F16" s="74"/>
      <c r="G16" s="65">
        <f t="shared" ref="G16:H16" si="0">G12</f>
        <v>54364.899999999994</v>
      </c>
      <c r="H16" s="65">
        <f t="shared" si="0"/>
        <v>549</v>
      </c>
      <c r="I16" s="74"/>
      <c r="J16" s="74"/>
      <c r="K16" s="65">
        <f>K12</f>
        <v>54364.899999999994</v>
      </c>
      <c r="L16" s="65">
        <v>549.1</v>
      </c>
      <c r="M16" s="16"/>
      <c r="N16" s="16"/>
      <c r="O16" s="19"/>
      <c r="P16" s="91"/>
    </row>
    <row r="17" spans="1:801" ht="90" customHeight="1" x14ac:dyDescent="0.25">
      <c r="A17" s="16">
        <v>1</v>
      </c>
      <c r="B17" s="114" t="s">
        <v>77</v>
      </c>
      <c r="C17" s="73">
        <f>SUM(C18,C19,C30,)</f>
        <v>297289.90000000002</v>
      </c>
      <c r="D17" s="73">
        <f>SUM(D18,D19,D30,D37,D58)</f>
        <v>438376.7</v>
      </c>
      <c r="E17" s="74"/>
      <c r="F17" s="74"/>
      <c r="G17" s="73">
        <f>SUM(G18,G19,G30,)</f>
        <v>297286.09999999998</v>
      </c>
      <c r="H17" s="73">
        <f>SUM(H18,H19,H30,H37,H58)</f>
        <v>436229.90000000008</v>
      </c>
      <c r="I17" s="74"/>
      <c r="J17" s="74"/>
      <c r="K17" s="73">
        <f>SUM(K18,K19,K30,)</f>
        <v>297286.09999999998</v>
      </c>
      <c r="L17" s="73">
        <f>SUM(L18,L19,L30,L37,L58)</f>
        <v>436229.90000000008</v>
      </c>
      <c r="M17" s="16"/>
      <c r="N17" s="16"/>
      <c r="O17" s="28" t="s">
        <v>141</v>
      </c>
      <c r="P17" s="77"/>
      <c r="X17" s="92"/>
    </row>
    <row r="18" spans="1:801" s="78" customFormat="1" ht="116.25" customHeight="1" x14ac:dyDescent="0.25">
      <c r="A18" s="88" t="s">
        <v>32</v>
      </c>
      <c r="B18" s="114" t="s">
        <v>142</v>
      </c>
      <c r="C18" s="73">
        <v>297289.90000000002</v>
      </c>
      <c r="D18" s="89">
        <v>0</v>
      </c>
      <c r="E18" s="89"/>
      <c r="F18" s="89"/>
      <c r="G18" s="74">
        <v>297286.09999999998</v>
      </c>
      <c r="H18" s="89">
        <v>0</v>
      </c>
      <c r="I18" s="89"/>
      <c r="J18" s="89"/>
      <c r="K18" s="74">
        <v>297286.09999999998</v>
      </c>
      <c r="L18" s="73">
        <v>0</v>
      </c>
      <c r="M18" s="90"/>
      <c r="N18" s="90"/>
      <c r="O18" s="19" t="s">
        <v>216</v>
      </c>
      <c r="P18" s="91" t="s">
        <v>175</v>
      </c>
      <c r="Q18" s="94"/>
      <c r="R18" s="94"/>
      <c r="S18" s="94"/>
      <c r="T18" s="94"/>
      <c r="U18" s="93"/>
      <c r="V18" s="93"/>
      <c r="W18" s="92"/>
      <c r="X18" s="8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92"/>
      <c r="CY18" s="92"/>
      <c r="CZ18" s="92"/>
      <c r="DA18" s="92"/>
      <c r="DB18" s="92"/>
      <c r="DC18" s="92"/>
      <c r="DD18" s="92"/>
      <c r="DE18" s="92"/>
      <c r="DF18" s="92"/>
      <c r="DG18" s="92"/>
      <c r="DH18" s="92"/>
      <c r="DI18" s="92"/>
      <c r="DJ18" s="92"/>
      <c r="DK18" s="92"/>
      <c r="DL18" s="92"/>
      <c r="DM18" s="92"/>
      <c r="DN18" s="92"/>
      <c r="DO18" s="92"/>
      <c r="DP18" s="92"/>
      <c r="DQ18" s="92"/>
      <c r="DR18" s="92"/>
      <c r="DS18" s="92"/>
      <c r="DT18" s="92"/>
      <c r="DU18" s="92"/>
      <c r="DV18" s="92"/>
      <c r="DW18" s="92"/>
      <c r="DX18" s="92"/>
      <c r="DY18" s="92"/>
      <c r="DZ18" s="92"/>
      <c r="EA18" s="92"/>
      <c r="EB18" s="92"/>
      <c r="EC18" s="92"/>
      <c r="ED18" s="92"/>
      <c r="EE18" s="92"/>
      <c r="EF18" s="92"/>
      <c r="EG18" s="92"/>
      <c r="EH18" s="92"/>
      <c r="EI18" s="92"/>
      <c r="EJ18" s="92"/>
      <c r="EK18" s="92"/>
      <c r="EL18" s="92"/>
      <c r="EM18" s="92"/>
      <c r="EN18" s="92"/>
      <c r="EO18" s="92"/>
      <c r="EP18" s="92"/>
      <c r="EQ18" s="92"/>
      <c r="ER18" s="92"/>
      <c r="ES18" s="92"/>
      <c r="ET18" s="92"/>
      <c r="EU18" s="92"/>
      <c r="EV18" s="92"/>
      <c r="EW18" s="92"/>
      <c r="EX18" s="92"/>
      <c r="EY18" s="92"/>
      <c r="EZ18" s="92"/>
      <c r="FA18" s="92"/>
      <c r="FB18" s="92"/>
      <c r="FC18" s="92"/>
      <c r="FD18" s="92"/>
      <c r="FE18" s="92"/>
      <c r="FF18" s="92"/>
      <c r="FG18" s="92"/>
      <c r="FH18" s="92"/>
      <c r="FI18" s="92"/>
      <c r="FJ18" s="92"/>
      <c r="FK18" s="92"/>
      <c r="FL18" s="92"/>
      <c r="FM18" s="92"/>
      <c r="FN18" s="92"/>
      <c r="FO18" s="92"/>
      <c r="FP18" s="92"/>
      <c r="FQ18" s="92"/>
      <c r="FR18" s="92"/>
      <c r="FS18" s="92"/>
      <c r="FT18" s="92"/>
      <c r="FU18" s="92"/>
      <c r="FV18" s="92"/>
      <c r="FW18" s="92"/>
      <c r="FX18" s="92"/>
      <c r="FY18" s="92"/>
      <c r="FZ18" s="92"/>
      <c r="GA18" s="92"/>
      <c r="GB18" s="92"/>
      <c r="GC18" s="92"/>
      <c r="GD18" s="92"/>
      <c r="GE18" s="92"/>
      <c r="GF18" s="92"/>
      <c r="GG18" s="92"/>
      <c r="GH18" s="92"/>
      <c r="GI18" s="92"/>
      <c r="GJ18" s="92"/>
      <c r="GK18" s="92"/>
      <c r="GL18" s="92"/>
      <c r="GM18" s="92"/>
      <c r="GN18" s="92"/>
      <c r="GO18" s="92"/>
      <c r="GP18" s="92"/>
      <c r="GQ18" s="92"/>
      <c r="GR18" s="92"/>
      <c r="GS18" s="92"/>
      <c r="GT18" s="92"/>
      <c r="GU18" s="92"/>
      <c r="GV18" s="92"/>
      <c r="GW18" s="92"/>
      <c r="GX18" s="92"/>
      <c r="GY18" s="92"/>
      <c r="GZ18" s="92"/>
      <c r="HA18" s="92"/>
      <c r="HB18" s="92"/>
      <c r="HC18" s="92"/>
      <c r="HD18" s="92"/>
      <c r="HE18" s="92"/>
      <c r="HF18" s="92"/>
      <c r="HG18" s="92"/>
      <c r="HH18" s="92"/>
      <c r="HI18" s="92"/>
      <c r="HJ18" s="92"/>
      <c r="HK18" s="92"/>
      <c r="HL18" s="92"/>
      <c r="HM18" s="92"/>
      <c r="HN18" s="92"/>
      <c r="HO18" s="92"/>
      <c r="HP18" s="92"/>
      <c r="HQ18" s="92"/>
      <c r="HR18" s="92"/>
      <c r="HS18" s="92"/>
      <c r="HT18" s="92"/>
      <c r="HU18" s="92"/>
      <c r="HV18" s="92"/>
      <c r="HW18" s="92"/>
      <c r="HX18" s="92"/>
      <c r="HY18" s="92"/>
      <c r="HZ18" s="92"/>
      <c r="IA18" s="92"/>
      <c r="IB18" s="92"/>
      <c r="IC18" s="92"/>
      <c r="ID18" s="92"/>
      <c r="IE18" s="92"/>
      <c r="IF18" s="92"/>
      <c r="IG18" s="92"/>
      <c r="IH18" s="92"/>
      <c r="II18" s="92"/>
      <c r="IJ18" s="92"/>
      <c r="IK18" s="92"/>
      <c r="IL18" s="92"/>
      <c r="IM18" s="92"/>
      <c r="IN18" s="92"/>
      <c r="IO18" s="92"/>
      <c r="IP18" s="92"/>
      <c r="IQ18" s="92"/>
      <c r="IR18" s="92"/>
      <c r="IS18" s="92"/>
      <c r="IT18" s="92"/>
      <c r="IU18" s="92"/>
      <c r="IV18" s="92"/>
      <c r="IW18" s="92"/>
      <c r="IX18" s="92"/>
      <c r="IY18" s="92"/>
      <c r="IZ18" s="92"/>
      <c r="JA18" s="92"/>
      <c r="JB18" s="92"/>
      <c r="JC18" s="92"/>
      <c r="JD18" s="92"/>
      <c r="JE18" s="92"/>
      <c r="JF18" s="92"/>
      <c r="JG18" s="92"/>
      <c r="JH18" s="92"/>
      <c r="JI18" s="92"/>
      <c r="JJ18" s="92"/>
      <c r="JK18" s="92"/>
      <c r="JL18" s="92"/>
      <c r="JM18" s="92"/>
      <c r="JN18" s="92"/>
      <c r="JO18" s="92"/>
      <c r="JP18" s="92"/>
      <c r="JQ18" s="92"/>
      <c r="JR18" s="92"/>
      <c r="JS18" s="92"/>
      <c r="JT18" s="92"/>
      <c r="JU18" s="92"/>
      <c r="JV18" s="92"/>
      <c r="JW18" s="92"/>
      <c r="JX18" s="92"/>
      <c r="JY18" s="92"/>
      <c r="JZ18" s="92"/>
      <c r="KA18" s="92"/>
      <c r="KB18" s="92"/>
      <c r="KC18" s="92"/>
      <c r="KD18" s="92"/>
      <c r="KE18" s="92"/>
      <c r="KF18" s="92"/>
      <c r="KG18" s="92"/>
      <c r="KH18" s="92"/>
      <c r="KI18" s="92"/>
      <c r="KJ18" s="92"/>
      <c r="KK18" s="92"/>
      <c r="KL18" s="92"/>
      <c r="KM18" s="92"/>
      <c r="KN18" s="92"/>
      <c r="KO18" s="92"/>
      <c r="KP18" s="92"/>
      <c r="KQ18" s="92"/>
      <c r="KR18" s="92"/>
      <c r="KS18" s="92"/>
      <c r="KT18" s="92"/>
      <c r="KU18" s="92"/>
      <c r="KV18" s="92"/>
      <c r="KW18" s="92"/>
      <c r="KX18" s="92"/>
      <c r="KY18" s="92"/>
      <c r="KZ18" s="92"/>
      <c r="LA18" s="92"/>
      <c r="LB18" s="92"/>
      <c r="LC18" s="92"/>
      <c r="LD18" s="92"/>
      <c r="LE18" s="92"/>
      <c r="LF18" s="92"/>
      <c r="LG18" s="92"/>
      <c r="LH18" s="92"/>
      <c r="LI18" s="92"/>
      <c r="LJ18" s="92"/>
      <c r="LK18" s="92"/>
      <c r="LL18" s="92"/>
      <c r="LM18" s="92"/>
      <c r="LN18" s="92"/>
      <c r="LO18" s="92"/>
      <c r="LP18" s="92"/>
      <c r="LQ18" s="92"/>
      <c r="LR18" s="92"/>
      <c r="LS18" s="92"/>
      <c r="LT18" s="92"/>
      <c r="LU18" s="92"/>
      <c r="LV18" s="92"/>
      <c r="LW18" s="92"/>
      <c r="LX18" s="92"/>
      <c r="LY18" s="92"/>
      <c r="LZ18" s="92"/>
      <c r="MA18" s="92"/>
      <c r="MB18" s="92"/>
      <c r="MC18" s="92"/>
      <c r="MD18" s="92"/>
      <c r="ME18" s="92"/>
      <c r="MF18" s="92"/>
      <c r="MG18" s="92"/>
      <c r="MH18" s="92"/>
      <c r="MI18" s="92"/>
      <c r="MJ18" s="92"/>
      <c r="MK18" s="92"/>
      <c r="ML18" s="92"/>
      <c r="MM18" s="92"/>
      <c r="MN18" s="92"/>
      <c r="MO18" s="92"/>
      <c r="MP18" s="92"/>
      <c r="MQ18" s="92"/>
      <c r="MR18" s="92"/>
      <c r="MS18" s="92"/>
      <c r="MT18" s="92"/>
      <c r="MU18" s="92"/>
      <c r="MV18" s="92"/>
      <c r="MW18" s="92"/>
      <c r="MX18" s="92"/>
      <c r="MY18" s="92"/>
      <c r="MZ18" s="92"/>
      <c r="NA18" s="92"/>
      <c r="NB18" s="92"/>
      <c r="NC18" s="92"/>
      <c r="ND18" s="92"/>
      <c r="NE18" s="92"/>
      <c r="NF18" s="92"/>
      <c r="NG18" s="92"/>
      <c r="NH18" s="92"/>
      <c r="NI18" s="92"/>
      <c r="NJ18" s="92"/>
      <c r="NK18" s="92"/>
      <c r="NL18" s="92"/>
      <c r="NM18" s="92"/>
      <c r="NN18" s="92"/>
      <c r="NO18" s="92"/>
      <c r="NP18" s="92"/>
      <c r="NQ18" s="92"/>
      <c r="NR18" s="92"/>
      <c r="NS18" s="92"/>
      <c r="NT18" s="92"/>
      <c r="NU18" s="92"/>
      <c r="NV18" s="92"/>
      <c r="NW18" s="92"/>
      <c r="NX18" s="92"/>
      <c r="NY18" s="92"/>
      <c r="NZ18" s="92"/>
      <c r="OA18" s="92"/>
      <c r="OB18" s="92"/>
      <c r="OC18" s="92"/>
      <c r="OD18" s="92"/>
      <c r="OE18" s="92"/>
      <c r="OF18" s="92"/>
      <c r="OG18" s="92"/>
      <c r="OH18" s="92"/>
      <c r="OI18" s="92"/>
      <c r="OJ18" s="92"/>
      <c r="OK18" s="92"/>
      <c r="OL18" s="92"/>
      <c r="OM18" s="92"/>
      <c r="ON18" s="92"/>
      <c r="OO18" s="92"/>
      <c r="OP18" s="92"/>
      <c r="OQ18" s="92"/>
      <c r="OR18" s="92"/>
      <c r="OS18" s="92"/>
      <c r="OT18" s="92"/>
      <c r="OU18" s="92"/>
      <c r="OV18" s="92"/>
      <c r="OW18" s="92"/>
      <c r="OX18" s="92"/>
      <c r="OY18" s="92"/>
      <c r="OZ18" s="92"/>
      <c r="PA18" s="92"/>
      <c r="PB18" s="92"/>
      <c r="PC18" s="92"/>
      <c r="PD18" s="92"/>
      <c r="PE18" s="92"/>
      <c r="PF18" s="92"/>
      <c r="PG18" s="92"/>
      <c r="PH18" s="92"/>
      <c r="PI18" s="92"/>
      <c r="PJ18" s="92"/>
      <c r="PK18" s="92"/>
      <c r="PL18" s="92"/>
      <c r="PM18" s="92"/>
      <c r="PN18" s="92"/>
      <c r="PO18" s="92"/>
      <c r="PP18" s="92"/>
      <c r="PQ18" s="92"/>
      <c r="PR18" s="92"/>
      <c r="PS18" s="92"/>
      <c r="PT18" s="92"/>
      <c r="PU18" s="92"/>
      <c r="PV18" s="92"/>
      <c r="PW18" s="92"/>
      <c r="PX18" s="92"/>
      <c r="PY18" s="92"/>
      <c r="PZ18" s="92"/>
      <c r="QA18" s="92"/>
      <c r="QB18" s="92"/>
      <c r="QC18" s="92"/>
      <c r="QD18" s="92"/>
      <c r="QE18" s="92"/>
      <c r="QF18" s="92"/>
      <c r="QG18" s="92"/>
      <c r="QH18" s="92"/>
      <c r="QI18" s="92"/>
      <c r="QJ18" s="92"/>
      <c r="QK18" s="92"/>
      <c r="QL18" s="92"/>
      <c r="QM18" s="92"/>
      <c r="QN18" s="92"/>
      <c r="QO18" s="92"/>
      <c r="QP18" s="92"/>
      <c r="QQ18" s="92"/>
      <c r="QR18" s="92"/>
      <c r="QS18" s="92"/>
      <c r="QT18" s="92"/>
      <c r="QU18" s="92"/>
      <c r="QV18" s="92"/>
      <c r="QW18" s="92"/>
      <c r="QX18" s="92"/>
      <c r="QY18" s="92"/>
      <c r="QZ18" s="92"/>
      <c r="RA18" s="92"/>
      <c r="RB18" s="92"/>
      <c r="RC18" s="92"/>
      <c r="RD18" s="92"/>
      <c r="RE18" s="92"/>
      <c r="RF18" s="92"/>
      <c r="RG18" s="92"/>
      <c r="RH18" s="92"/>
      <c r="RI18" s="92"/>
      <c r="RJ18" s="92"/>
      <c r="RK18" s="92"/>
      <c r="RL18" s="92"/>
      <c r="RM18" s="92"/>
      <c r="RN18" s="92"/>
      <c r="RO18" s="92"/>
      <c r="RP18" s="92"/>
      <c r="RQ18" s="92"/>
      <c r="RR18" s="92"/>
      <c r="RS18" s="92"/>
      <c r="RT18" s="92"/>
      <c r="RU18" s="92"/>
      <c r="RV18" s="92"/>
      <c r="RW18" s="92"/>
      <c r="RX18" s="92"/>
      <c r="RY18" s="92"/>
      <c r="RZ18" s="92"/>
      <c r="SA18" s="92"/>
      <c r="SB18" s="92"/>
      <c r="SC18" s="92"/>
      <c r="SD18" s="92"/>
      <c r="SE18" s="92"/>
      <c r="SF18" s="92"/>
      <c r="SG18" s="92"/>
      <c r="SH18" s="92"/>
      <c r="SI18" s="92"/>
      <c r="SJ18" s="92"/>
      <c r="SK18" s="92"/>
      <c r="SL18" s="92"/>
      <c r="SM18" s="92"/>
      <c r="SN18" s="92"/>
      <c r="SO18" s="92"/>
      <c r="SP18" s="92"/>
      <c r="SQ18" s="92"/>
      <c r="SR18" s="92"/>
      <c r="SS18" s="92"/>
      <c r="ST18" s="92"/>
      <c r="SU18" s="92"/>
      <c r="SV18" s="92"/>
      <c r="SW18" s="92"/>
      <c r="SX18" s="92"/>
      <c r="SY18" s="92"/>
      <c r="SZ18" s="92"/>
      <c r="TA18" s="92"/>
      <c r="TB18" s="92"/>
      <c r="TC18" s="92"/>
      <c r="TD18" s="92"/>
      <c r="TE18" s="92"/>
      <c r="TF18" s="92"/>
      <c r="TG18" s="92"/>
      <c r="TH18" s="92"/>
      <c r="TI18" s="92"/>
      <c r="TJ18" s="92"/>
      <c r="TK18" s="92"/>
      <c r="TL18" s="92"/>
      <c r="TM18" s="92"/>
      <c r="TN18" s="92"/>
      <c r="TO18" s="92"/>
      <c r="TP18" s="92"/>
      <c r="TQ18" s="92"/>
      <c r="TR18" s="92"/>
      <c r="TS18" s="92"/>
      <c r="TT18" s="92"/>
      <c r="TU18" s="92"/>
      <c r="TV18" s="92"/>
      <c r="TW18" s="92"/>
      <c r="TX18" s="92"/>
      <c r="TY18" s="92"/>
      <c r="TZ18" s="92"/>
      <c r="UA18" s="92"/>
      <c r="UB18" s="92"/>
      <c r="UC18" s="92"/>
      <c r="UD18" s="92"/>
      <c r="UE18" s="92"/>
      <c r="UF18" s="92"/>
      <c r="UG18" s="92"/>
      <c r="UH18" s="92"/>
      <c r="UI18" s="92"/>
      <c r="UJ18" s="92"/>
      <c r="UK18" s="92"/>
      <c r="UL18" s="92"/>
      <c r="UM18" s="92"/>
      <c r="UN18" s="92"/>
      <c r="UO18" s="92"/>
      <c r="UP18" s="92"/>
      <c r="UQ18" s="92"/>
      <c r="UR18" s="92"/>
      <c r="US18" s="92"/>
      <c r="UT18" s="92"/>
      <c r="UU18" s="92"/>
      <c r="UV18" s="92"/>
      <c r="UW18" s="92"/>
      <c r="UX18" s="92"/>
      <c r="UY18" s="92"/>
      <c r="UZ18" s="92"/>
      <c r="VA18" s="92"/>
      <c r="VB18" s="92"/>
      <c r="VC18" s="92"/>
      <c r="VD18" s="92"/>
      <c r="VE18" s="92"/>
      <c r="VF18" s="92"/>
      <c r="VG18" s="92"/>
      <c r="VH18" s="92"/>
      <c r="VI18" s="92"/>
      <c r="VJ18" s="92"/>
      <c r="VK18" s="92"/>
      <c r="VL18" s="92"/>
      <c r="VM18" s="92"/>
      <c r="VN18" s="92"/>
      <c r="VO18" s="92"/>
      <c r="VP18" s="92"/>
      <c r="VQ18" s="92"/>
      <c r="VR18" s="92"/>
      <c r="VS18" s="92"/>
      <c r="VT18" s="92"/>
      <c r="VU18" s="92"/>
      <c r="VV18" s="92"/>
      <c r="VW18" s="92"/>
      <c r="VX18" s="92"/>
      <c r="VY18" s="92"/>
      <c r="VZ18" s="92"/>
      <c r="WA18" s="92"/>
      <c r="WB18" s="92"/>
      <c r="WC18" s="92"/>
      <c r="WD18" s="92"/>
      <c r="WE18" s="92"/>
      <c r="WF18" s="92"/>
      <c r="WG18" s="92"/>
      <c r="WH18" s="92"/>
      <c r="WI18" s="92"/>
      <c r="WJ18" s="92"/>
      <c r="WK18" s="92"/>
      <c r="WL18" s="92"/>
      <c r="WM18" s="92"/>
      <c r="WN18" s="92"/>
      <c r="WO18" s="92"/>
      <c r="WP18" s="92"/>
      <c r="WQ18" s="92"/>
      <c r="WR18" s="92"/>
      <c r="WS18" s="92"/>
      <c r="WT18" s="92"/>
      <c r="WU18" s="92"/>
      <c r="WV18" s="92"/>
      <c r="WW18" s="92"/>
      <c r="WX18" s="92"/>
      <c r="WY18" s="92"/>
      <c r="WZ18" s="92"/>
      <c r="XA18" s="92"/>
      <c r="XB18" s="92"/>
      <c r="XC18" s="92"/>
      <c r="XD18" s="92"/>
      <c r="XE18" s="92"/>
      <c r="XF18" s="92"/>
      <c r="XG18" s="92"/>
      <c r="XH18" s="92"/>
      <c r="XI18" s="92"/>
      <c r="XJ18" s="92"/>
      <c r="XK18" s="92"/>
      <c r="XL18" s="92"/>
      <c r="XM18" s="92"/>
      <c r="XN18" s="92"/>
      <c r="XO18" s="92"/>
      <c r="XP18" s="92"/>
      <c r="XQ18" s="92"/>
      <c r="XR18" s="92"/>
      <c r="XS18" s="92"/>
      <c r="XT18" s="92"/>
      <c r="XU18" s="92"/>
      <c r="XV18" s="92"/>
      <c r="XW18" s="92"/>
      <c r="XX18" s="92"/>
      <c r="XY18" s="92"/>
      <c r="XZ18" s="92"/>
      <c r="YA18" s="92"/>
      <c r="YB18" s="92"/>
      <c r="YC18" s="92"/>
      <c r="YD18" s="92"/>
      <c r="YE18" s="92"/>
      <c r="YF18" s="92"/>
      <c r="YG18" s="92"/>
      <c r="YH18" s="92"/>
      <c r="YI18" s="92"/>
      <c r="YJ18" s="92"/>
      <c r="YK18" s="92"/>
      <c r="YL18" s="92"/>
      <c r="YM18" s="92"/>
      <c r="YN18" s="92"/>
      <c r="YO18" s="92"/>
      <c r="YP18" s="92"/>
      <c r="YQ18" s="92"/>
      <c r="YR18" s="92"/>
      <c r="YS18" s="92"/>
      <c r="YT18" s="92"/>
      <c r="YU18" s="92"/>
      <c r="YV18" s="92"/>
      <c r="YW18" s="92"/>
      <c r="YX18" s="92"/>
      <c r="YY18" s="92"/>
      <c r="YZ18" s="92"/>
      <c r="ZA18" s="92"/>
      <c r="ZB18" s="92"/>
      <c r="ZC18" s="92"/>
      <c r="ZD18" s="92"/>
      <c r="ZE18" s="92"/>
      <c r="ZF18" s="92"/>
      <c r="ZG18" s="92"/>
      <c r="ZH18" s="92"/>
      <c r="ZI18" s="92"/>
      <c r="ZJ18" s="92"/>
      <c r="ZK18" s="92"/>
      <c r="ZL18" s="92"/>
      <c r="ZM18" s="92"/>
      <c r="ZN18" s="92"/>
      <c r="ZO18" s="92"/>
      <c r="ZP18" s="92"/>
      <c r="ZQ18" s="92"/>
      <c r="ZR18" s="92"/>
      <c r="ZS18" s="92"/>
      <c r="ZT18" s="92"/>
      <c r="ZU18" s="92"/>
      <c r="ZV18" s="92"/>
      <c r="ZW18" s="92"/>
      <c r="ZX18" s="92"/>
      <c r="ZY18" s="92"/>
      <c r="ZZ18" s="92"/>
      <c r="AAA18" s="92"/>
      <c r="AAB18" s="92"/>
      <c r="AAC18" s="92"/>
      <c r="AAD18" s="92"/>
      <c r="AAE18" s="92"/>
      <c r="AAF18" s="92"/>
      <c r="AAG18" s="92"/>
      <c r="AAH18" s="92"/>
      <c r="AAI18" s="92"/>
      <c r="AAJ18" s="92"/>
      <c r="AAK18" s="92"/>
      <c r="AAL18" s="92"/>
      <c r="AAM18" s="92"/>
      <c r="AAN18" s="92"/>
      <c r="AAO18" s="92"/>
      <c r="AAP18" s="92"/>
      <c r="AAQ18" s="92"/>
      <c r="AAR18" s="92"/>
      <c r="AAS18" s="92"/>
      <c r="AAT18" s="92"/>
      <c r="AAU18" s="92"/>
      <c r="AAV18" s="92"/>
      <c r="AAW18" s="92"/>
      <c r="AAX18" s="92"/>
      <c r="AAY18" s="92"/>
      <c r="AAZ18" s="92"/>
      <c r="ABA18" s="92"/>
      <c r="ABB18" s="92"/>
      <c r="ABC18" s="92"/>
      <c r="ABD18" s="92"/>
      <c r="ABE18" s="92"/>
      <c r="ABF18" s="92"/>
      <c r="ABG18" s="92"/>
      <c r="ABH18" s="92"/>
      <c r="ABI18" s="92"/>
      <c r="ABJ18" s="92"/>
      <c r="ABK18" s="92"/>
      <c r="ABL18" s="92"/>
      <c r="ABM18" s="92"/>
      <c r="ABN18" s="92"/>
      <c r="ABO18" s="92"/>
      <c r="ABP18" s="92"/>
      <c r="ABQ18" s="92"/>
      <c r="ABR18" s="92"/>
      <c r="ABS18" s="92"/>
      <c r="ABT18" s="92"/>
      <c r="ABU18" s="92"/>
      <c r="ABV18" s="92"/>
      <c r="ABW18" s="92"/>
      <c r="ABX18" s="92"/>
      <c r="ABY18" s="92"/>
      <c r="ABZ18" s="92"/>
      <c r="ACA18" s="92"/>
      <c r="ACB18" s="92"/>
      <c r="ACC18" s="92"/>
      <c r="ACD18" s="92"/>
      <c r="ACE18" s="92"/>
      <c r="ACF18" s="92"/>
      <c r="ACG18" s="92"/>
      <c r="ACH18" s="92"/>
      <c r="ACI18" s="92"/>
      <c r="ACJ18" s="92"/>
      <c r="ACK18" s="92"/>
      <c r="ACL18" s="92"/>
      <c r="ACM18" s="92"/>
      <c r="ACN18" s="92"/>
      <c r="ACO18" s="92"/>
      <c r="ACP18" s="92"/>
      <c r="ACQ18" s="92"/>
      <c r="ACR18" s="92"/>
      <c r="ACS18" s="92"/>
      <c r="ACT18" s="92"/>
      <c r="ACU18" s="92"/>
      <c r="ACV18" s="92"/>
      <c r="ACW18" s="92"/>
      <c r="ACX18" s="92"/>
      <c r="ACY18" s="92"/>
      <c r="ACZ18" s="92"/>
      <c r="ADA18" s="92"/>
      <c r="ADB18" s="92"/>
      <c r="ADC18" s="92"/>
      <c r="ADD18" s="92"/>
      <c r="ADE18" s="92"/>
      <c r="ADF18" s="92"/>
      <c r="ADG18" s="92"/>
      <c r="ADH18" s="92"/>
      <c r="ADI18" s="92"/>
      <c r="ADJ18" s="92"/>
      <c r="ADK18" s="92"/>
      <c r="ADL18" s="92"/>
      <c r="ADM18" s="92"/>
      <c r="ADN18" s="92"/>
      <c r="ADO18" s="92"/>
      <c r="ADP18" s="92"/>
      <c r="ADQ18" s="92"/>
      <c r="ADR18" s="92"/>
      <c r="ADS18" s="92"/>
      <c r="ADT18" s="92"/>
      <c r="ADU18" s="92"/>
    </row>
    <row r="19" spans="1:801" s="82" customFormat="1" ht="71.25" customHeight="1" x14ac:dyDescent="0.25">
      <c r="A19" s="79" t="s">
        <v>88</v>
      </c>
      <c r="B19" s="114" t="s">
        <v>78</v>
      </c>
      <c r="C19" s="73">
        <v>0</v>
      </c>
      <c r="D19" s="66">
        <f>SUM(D20:D29)</f>
        <v>397813.2</v>
      </c>
      <c r="E19" s="89"/>
      <c r="F19" s="89"/>
      <c r="G19" s="66">
        <f t="shared" ref="G19:H19" si="1">SUM(G20:G29)</f>
        <v>0</v>
      </c>
      <c r="H19" s="66">
        <f t="shared" si="1"/>
        <v>396431.80000000005</v>
      </c>
      <c r="I19" s="89"/>
      <c r="J19" s="89"/>
      <c r="K19" s="66">
        <f t="shared" ref="K19:L19" si="2">SUM(K20:K29)</f>
        <v>0</v>
      </c>
      <c r="L19" s="66">
        <f t="shared" si="2"/>
        <v>396431.80000000005</v>
      </c>
      <c r="M19" s="80"/>
      <c r="N19" s="80"/>
      <c r="O19" s="81" t="s">
        <v>141</v>
      </c>
      <c r="P19" s="91"/>
      <c r="X19" s="1"/>
    </row>
    <row r="20" spans="1:801" ht="61.5" customHeight="1" x14ac:dyDescent="0.25">
      <c r="A20" s="17" t="s">
        <v>38</v>
      </c>
      <c r="B20" s="19" t="s">
        <v>59</v>
      </c>
      <c r="C20" s="71">
        <v>0</v>
      </c>
      <c r="D20" s="71">
        <v>343812.8</v>
      </c>
      <c r="E20" s="72"/>
      <c r="F20" s="72"/>
      <c r="G20" s="72">
        <v>0</v>
      </c>
      <c r="H20" s="72">
        <v>342431.4</v>
      </c>
      <c r="I20" s="72"/>
      <c r="J20" s="72"/>
      <c r="K20" s="72">
        <v>0</v>
      </c>
      <c r="L20" s="71">
        <v>342431.4</v>
      </c>
      <c r="M20" s="16"/>
      <c r="N20" s="16"/>
      <c r="O20" s="30" t="s">
        <v>234</v>
      </c>
      <c r="P20" s="91" t="s">
        <v>141</v>
      </c>
    </row>
    <row r="21" spans="1:801" ht="66.75" customHeight="1" x14ac:dyDescent="0.25">
      <c r="A21" s="7" t="s">
        <v>143</v>
      </c>
      <c r="B21" s="19" t="s">
        <v>79</v>
      </c>
      <c r="C21" s="62">
        <v>0</v>
      </c>
      <c r="D21" s="62">
        <v>0</v>
      </c>
      <c r="E21" s="70"/>
      <c r="F21" s="70"/>
      <c r="G21" s="70">
        <v>0</v>
      </c>
      <c r="H21" s="70">
        <v>0</v>
      </c>
      <c r="I21" s="70"/>
      <c r="J21" s="70"/>
      <c r="K21" s="70">
        <v>0</v>
      </c>
      <c r="L21" s="62">
        <v>0</v>
      </c>
      <c r="M21" s="31"/>
      <c r="N21" s="31"/>
      <c r="O21" s="8" t="s">
        <v>238</v>
      </c>
      <c r="P21" s="91" t="s">
        <v>175</v>
      </c>
    </row>
    <row r="22" spans="1:801" ht="57.75" customHeight="1" x14ac:dyDescent="0.25">
      <c r="A22" s="7" t="s">
        <v>144</v>
      </c>
      <c r="B22" s="19" t="s">
        <v>80</v>
      </c>
      <c r="C22" s="62">
        <v>0</v>
      </c>
      <c r="D22" s="62">
        <v>0</v>
      </c>
      <c r="E22" s="70"/>
      <c r="F22" s="70"/>
      <c r="G22" s="70">
        <v>0</v>
      </c>
      <c r="H22" s="70">
        <v>0</v>
      </c>
      <c r="I22" s="70"/>
      <c r="J22" s="70"/>
      <c r="K22" s="70">
        <v>0</v>
      </c>
      <c r="L22" s="62">
        <v>0</v>
      </c>
      <c r="M22" s="31"/>
      <c r="N22" s="31"/>
      <c r="O22" s="19" t="s">
        <v>226</v>
      </c>
      <c r="P22" s="91" t="s">
        <v>175</v>
      </c>
    </row>
    <row r="23" spans="1:801" ht="76.5" customHeight="1" x14ac:dyDescent="0.25">
      <c r="A23" s="7" t="s">
        <v>145</v>
      </c>
      <c r="B23" s="115" t="s">
        <v>81</v>
      </c>
      <c r="C23" s="62">
        <v>0</v>
      </c>
      <c r="D23" s="62">
        <v>0</v>
      </c>
      <c r="E23" s="70"/>
      <c r="F23" s="70"/>
      <c r="G23" s="70">
        <v>0</v>
      </c>
      <c r="H23" s="70">
        <v>0</v>
      </c>
      <c r="I23" s="70"/>
      <c r="J23" s="70"/>
      <c r="K23" s="70">
        <v>0</v>
      </c>
      <c r="L23" s="62">
        <v>0</v>
      </c>
      <c r="M23" s="31"/>
      <c r="N23" s="31"/>
      <c r="O23" s="19" t="s">
        <v>235</v>
      </c>
      <c r="P23" s="91" t="s">
        <v>175</v>
      </c>
    </row>
    <row r="24" spans="1:801" ht="69.75" customHeight="1" x14ac:dyDescent="0.25">
      <c r="A24" s="20" t="s">
        <v>91</v>
      </c>
      <c r="B24" s="8" t="s">
        <v>82</v>
      </c>
      <c r="C24" s="62">
        <v>0</v>
      </c>
      <c r="D24" s="62">
        <v>200</v>
      </c>
      <c r="E24" s="70"/>
      <c r="F24" s="70"/>
      <c r="G24" s="70">
        <v>0</v>
      </c>
      <c r="H24" s="70">
        <v>200</v>
      </c>
      <c r="I24" s="70"/>
      <c r="J24" s="70"/>
      <c r="K24" s="70">
        <v>0</v>
      </c>
      <c r="L24" s="62">
        <v>200</v>
      </c>
      <c r="M24" s="31"/>
      <c r="N24" s="31"/>
      <c r="O24" s="19" t="s">
        <v>236</v>
      </c>
      <c r="P24" s="91" t="s">
        <v>175</v>
      </c>
    </row>
    <row r="25" spans="1:801" ht="69.75" customHeight="1" x14ac:dyDescent="0.25">
      <c r="A25" s="86" t="s">
        <v>93</v>
      </c>
      <c r="B25" s="8" t="s">
        <v>83</v>
      </c>
      <c r="C25" s="62">
        <v>0</v>
      </c>
      <c r="D25" s="62">
        <v>16232.1</v>
      </c>
      <c r="E25" s="62"/>
      <c r="F25" s="62"/>
      <c r="G25" s="62">
        <v>0</v>
      </c>
      <c r="H25" s="62">
        <v>16232.1</v>
      </c>
      <c r="I25" s="62"/>
      <c r="J25" s="62"/>
      <c r="K25" s="62">
        <v>0</v>
      </c>
      <c r="L25" s="62">
        <v>16232.1</v>
      </c>
      <c r="M25" s="87"/>
      <c r="N25" s="87"/>
      <c r="O25" s="19" t="s">
        <v>237</v>
      </c>
      <c r="P25" s="91" t="s">
        <v>175</v>
      </c>
    </row>
    <row r="26" spans="1:801" ht="69" customHeight="1" x14ac:dyDescent="0.25">
      <c r="A26" s="20" t="s">
        <v>95</v>
      </c>
      <c r="B26" s="8" t="s">
        <v>84</v>
      </c>
      <c r="C26" s="62">
        <v>0</v>
      </c>
      <c r="D26" s="70">
        <v>15436.5</v>
      </c>
      <c r="E26" s="70"/>
      <c r="F26" s="70"/>
      <c r="G26" s="70">
        <v>0</v>
      </c>
      <c r="H26" s="70">
        <v>15436.5</v>
      </c>
      <c r="I26" s="70"/>
      <c r="J26" s="70"/>
      <c r="K26" s="70">
        <v>0</v>
      </c>
      <c r="L26" s="62">
        <v>15436.5</v>
      </c>
      <c r="M26" s="31"/>
      <c r="N26" s="31"/>
      <c r="O26" s="19" t="s">
        <v>227</v>
      </c>
      <c r="P26" s="91" t="s">
        <v>175</v>
      </c>
    </row>
    <row r="27" spans="1:801" ht="58.5" customHeight="1" x14ac:dyDescent="0.25">
      <c r="A27" s="20" t="s">
        <v>97</v>
      </c>
      <c r="B27" s="8" t="s">
        <v>85</v>
      </c>
      <c r="C27" s="70">
        <v>0</v>
      </c>
      <c r="D27" s="70">
        <v>253.9</v>
      </c>
      <c r="E27" s="70"/>
      <c r="F27" s="70"/>
      <c r="G27" s="70">
        <v>0</v>
      </c>
      <c r="H27" s="70">
        <v>253.9</v>
      </c>
      <c r="I27" s="70"/>
      <c r="J27" s="70"/>
      <c r="K27" s="70">
        <v>0</v>
      </c>
      <c r="L27" s="62">
        <v>253.9</v>
      </c>
      <c r="M27" s="31"/>
      <c r="N27" s="31"/>
      <c r="O27" s="19" t="s">
        <v>192</v>
      </c>
      <c r="P27" s="91" t="s">
        <v>175</v>
      </c>
    </row>
    <row r="28" spans="1:801" ht="61.5" customHeight="1" x14ac:dyDescent="0.25">
      <c r="A28" s="20" t="s">
        <v>99</v>
      </c>
      <c r="B28" s="8" t="s">
        <v>86</v>
      </c>
      <c r="C28" s="62">
        <v>0</v>
      </c>
      <c r="D28" s="70">
        <v>17873.900000000001</v>
      </c>
      <c r="E28" s="70"/>
      <c r="F28" s="70"/>
      <c r="G28" s="70">
        <v>0</v>
      </c>
      <c r="H28" s="70">
        <v>17873.900000000001</v>
      </c>
      <c r="I28" s="70"/>
      <c r="J28" s="70"/>
      <c r="K28" s="70">
        <v>0</v>
      </c>
      <c r="L28" s="62">
        <v>17873.900000000001</v>
      </c>
      <c r="M28" s="31"/>
      <c r="N28" s="31"/>
      <c r="O28" s="19" t="s">
        <v>239</v>
      </c>
      <c r="P28" s="91" t="s">
        <v>175</v>
      </c>
    </row>
    <row r="29" spans="1:801" ht="104.25" customHeight="1" x14ac:dyDescent="0.25">
      <c r="A29" s="20" t="s">
        <v>100</v>
      </c>
      <c r="B29" s="116" t="s">
        <v>87</v>
      </c>
      <c r="C29" s="62">
        <v>0</v>
      </c>
      <c r="D29" s="62">
        <v>4004</v>
      </c>
      <c r="E29" s="70"/>
      <c r="F29" s="70"/>
      <c r="G29" s="70">
        <v>0</v>
      </c>
      <c r="H29" s="62">
        <v>4004</v>
      </c>
      <c r="I29" s="70"/>
      <c r="J29" s="70"/>
      <c r="K29" s="70">
        <v>0</v>
      </c>
      <c r="L29" s="62">
        <v>4004</v>
      </c>
      <c r="M29" s="31"/>
      <c r="N29" s="31"/>
      <c r="O29" s="5" t="s">
        <v>193</v>
      </c>
      <c r="P29" s="91" t="s">
        <v>175</v>
      </c>
    </row>
    <row r="30" spans="1:801" ht="53.25" customHeight="1" x14ac:dyDescent="0.25">
      <c r="A30" s="9" t="s">
        <v>74</v>
      </c>
      <c r="B30" s="117" t="s">
        <v>89</v>
      </c>
      <c r="C30" s="66">
        <v>0</v>
      </c>
      <c r="D30" s="65">
        <f>SUM(D31:D36)</f>
        <v>32670.000000000004</v>
      </c>
      <c r="E30" s="66"/>
      <c r="F30" s="66"/>
      <c r="G30" s="66">
        <v>0</v>
      </c>
      <c r="H30" s="65">
        <f>SUM(H31:H36)</f>
        <v>32591.7</v>
      </c>
      <c r="I30" s="66"/>
      <c r="J30" s="66"/>
      <c r="K30" s="66">
        <v>0</v>
      </c>
      <c r="L30" s="65">
        <f>SUM(L31:L36)</f>
        <v>32591.7</v>
      </c>
      <c r="M30" s="31"/>
      <c r="N30" s="31"/>
      <c r="O30" s="25" t="s">
        <v>141</v>
      </c>
      <c r="P30" s="77"/>
    </row>
    <row r="31" spans="1:801" ht="101.25" customHeight="1" x14ac:dyDescent="0.25">
      <c r="A31" s="9" t="s">
        <v>103</v>
      </c>
      <c r="B31" s="19" t="s">
        <v>90</v>
      </c>
      <c r="C31" s="70">
        <v>0</v>
      </c>
      <c r="D31" s="106">
        <v>8460</v>
      </c>
      <c r="E31" s="106"/>
      <c r="F31" s="106"/>
      <c r="G31" s="106">
        <v>0</v>
      </c>
      <c r="H31" s="106">
        <v>8460</v>
      </c>
      <c r="I31" s="106"/>
      <c r="J31" s="106"/>
      <c r="K31" s="106">
        <v>0</v>
      </c>
      <c r="L31" s="130">
        <v>8460</v>
      </c>
      <c r="M31" s="107"/>
      <c r="N31" s="107"/>
      <c r="O31" s="19" t="s">
        <v>217</v>
      </c>
      <c r="P31" s="91" t="s">
        <v>175</v>
      </c>
    </row>
    <row r="32" spans="1:801" ht="72" customHeight="1" x14ac:dyDescent="0.25">
      <c r="A32" s="9" t="s">
        <v>105</v>
      </c>
      <c r="B32" s="8" t="s">
        <v>92</v>
      </c>
      <c r="C32" s="70">
        <v>0</v>
      </c>
      <c r="D32" s="70">
        <v>1345.9</v>
      </c>
      <c r="E32" s="106"/>
      <c r="F32" s="106"/>
      <c r="G32" s="106">
        <v>0</v>
      </c>
      <c r="H32" s="70">
        <v>1345.2</v>
      </c>
      <c r="I32" s="70"/>
      <c r="J32" s="70"/>
      <c r="K32" s="70">
        <v>0</v>
      </c>
      <c r="L32" s="62">
        <v>1345.2</v>
      </c>
      <c r="M32" s="107"/>
      <c r="N32" s="107"/>
      <c r="O32" s="19" t="s">
        <v>220</v>
      </c>
      <c r="P32" s="91" t="s">
        <v>175</v>
      </c>
    </row>
    <row r="33" spans="1:24" ht="90" customHeight="1" x14ac:dyDescent="0.25">
      <c r="A33" s="9" t="s">
        <v>107</v>
      </c>
      <c r="B33" s="19" t="s">
        <v>94</v>
      </c>
      <c r="C33" s="70">
        <v>0</v>
      </c>
      <c r="D33" s="106">
        <v>20595.400000000001</v>
      </c>
      <c r="E33" s="106"/>
      <c r="F33" s="106"/>
      <c r="G33" s="106">
        <v>0</v>
      </c>
      <c r="H33" s="106">
        <v>20532.7</v>
      </c>
      <c r="I33" s="106"/>
      <c r="J33" s="106"/>
      <c r="K33" s="106">
        <v>0</v>
      </c>
      <c r="L33" s="130">
        <v>20532.7</v>
      </c>
      <c r="M33" s="107"/>
      <c r="N33" s="107"/>
      <c r="O33" s="19" t="s">
        <v>221</v>
      </c>
      <c r="P33" s="91" t="s">
        <v>175</v>
      </c>
    </row>
    <row r="34" spans="1:24" ht="156" customHeight="1" x14ac:dyDescent="0.25">
      <c r="A34" s="9" t="s">
        <v>108</v>
      </c>
      <c r="B34" s="19" t="s">
        <v>96</v>
      </c>
      <c r="C34" s="70">
        <v>0</v>
      </c>
      <c r="D34" s="106">
        <v>623.5</v>
      </c>
      <c r="E34" s="106"/>
      <c r="F34" s="106"/>
      <c r="G34" s="106">
        <v>0</v>
      </c>
      <c r="H34" s="106">
        <v>618.20000000000005</v>
      </c>
      <c r="I34" s="106"/>
      <c r="J34" s="106"/>
      <c r="K34" s="106">
        <v>0</v>
      </c>
      <c r="L34" s="130">
        <v>618.20000000000005</v>
      </c>
      <c r="M34" s="107"/>
      <c r="N34" s="107"/>
      <c r="O34" s="19" t="s">
        <v>222</v>
      </c>
      <c r="P34" s="91" t="s">
        <v>175</v>
      </c>
    </row>
    <row r="35" spans="1:24" ht="80.25" customHeight="1" x14ac:dyDescent="0.25">
      <c r="A35" s="9" t="s">
        <v>110</v>
      </c>
      <c r="B35" s="19" t="s">
        <v>98</v>
      </c>
      <c r="C35" s="70">
        <v>0</v>
      </c>
      <c r="D35" s="106">
        <v>1229.7</v>
      </c>
      <c r="E35" s="106"/>
      <c r="F35" s="106"/>
      <c r="G35" s="106">
        <v>0</v>
      </c>
      <c r="H35" s="106">
        <v>1223.0999999999999</v>
      </c>
      <c r="I35" s="106"/>
      <c r="J35" s="106"/>
      <c r="K35" s="106">
        <v>0</v>
      </c>
      <c r="L35" s="130">
        <v>1223.0999999999999</v>
      </c>
      <c r="M35" s="107"/>
      <c r="N35" s="107"/>
      <c r="O35" s="8" t="s">
        <v>230</v>
      </c>
      <c r="P35" s="91" t="s">
        <v>175</v>
      </c>
    </row>
    <row r="36" spans="1:24" ht="101.25" customHeight="1" x14ac:dyDescent="0.25">
      <c r="A36" s="9" t="s">
        <v>112</v>
      </c>
      <c r="B36" s="19" t="s">
        <v>101</v>
      </c>
      <c r="C36" s="70">
        <v>0</v>
      </c>
      <c r="D36" s="106">
        <v>415.5</v>
      </c>
      <c r="E36" s="106"/>
      <c r="F36" s="106"/>
      <c r="G36" s="106">
        <v>0</v>
      </c>
      <c r="H36" s="106">
        <v>412.5</v>
      </c>
      <c r="I36" s="106"/>
      <c r="J36" s="106"/>
      <c r="K36" s="106">
        <v>0</v>
      </c>
      <c r="L36" s="130">
        <v>412.5</v>
      </c>
      <c r="M36" s="107"/>
      <c r="N36" s="107"/>
      <c r="O36" s="8" t="s">
        <v>228</v>
      </c>
      <c r="P36" s="91" t="s">
        <v>175</v>
      </c>
    </row>
    <row r="37" spans="1:24" ht="57.75" customHeight="1" x14ac:dyDescent="0.25">
      <c r="A37" s="9" t="s">
        <v>146</v>
      </c>
      <c r="B37" s="113" t="s">
        <v>102</v>
      </c>
      <c r="C37" s="65">
        <v>0</v>
      </c>
      <c r="D37" s="65">
        <f>SUM(D38:D44)</f>
        <v>3258.5</v>
      </c>
      <c r="E37" s="66"/>
      <c r="F37" s="66"/>
      <c r="G37" s="66">
        <v>0</v>
      </c>
      <c r="H37" s="65">
        <f>SUM(H38:H44)</f>
        <v>2700.7</v>
      </c>
      <c r="I37" s="66"/>
      <c r="J37" s="66"/>
      <c r="K37" s="66">
        <v>0</v>
      </c>
      <c r="L37" s="65">
        <f>SUM(L38:L44)</f>
        <v>2700.7</v>
      </c>
      <c r="M37" s="31"/>
      <c r="N37" s="31"/>
      <c r="O37" s="25" t="s">
        <v>141</v>
      </c>
      <c r="P37" s="77"/>
    </row>
    <row r="38" spans="1:24" ht="106.5" customHeight="1" x14ac:dyDescent="0.25">
      <c r="A38" s="9" t="s">
        <v>147</v>
      </c>
      <c r="B38" s="19" t="s">
        <v>104</v>
      </c>
      <c r="C38" s="62">
        <v>0</v>
      </c>
      <c r="D38" s="62">
        <v>0</v>
      </c>
      <c r="E38" s="70"/>
      <c r="F38" s="70"/>
      <c r="G38" s="70">
        <v>0</v>
      </c>
      <c r="H38" s="70">
        <v>0</v>
      </c>
      <c r="I38" s="70"/>
      <c r="J38" s="70"/>
      <c r="K38" s="70">
        <v>0</v>
      </c>
      <c r="L38" s="62">
        <v>0</v>
      </c>
      <c r="M38" s="31"/>
      <c r="N38" s="31"/>
      <c r="O38" s="6" t="s">
        <v>240</v>
      </c>
      <c r="P38" s="91" t="s">
        <v>175</v>
      </c>
      <c r="X38" s="29"/>
    </row>
    <row r="39" spans="1:24" s="29" customFormat="1" ht="57" customHeight="1" x14ac:dyDescent="0.25">
      <c r="A39" s="9" t="s">
        <v>148</v>
      </c>
      <c r="B39" s="19" t="s">
        <v>106</v>
      </c>
      <c r="C39" s="65">
        <v>0</v>
      </c>
      <c r="D39" s="62">
        <v>1373.3</v>
      </c>
      <c r="E39" s="70"/>
      <c r="F39" s="70"/>
      <c r="G39" s="70">
        <v>0</v>
      </c>
      <c r="H39" s="62">
        <v>1373.3</v>
      </c>
      <c r="I39" s="70"/>
      <c r="J39" s="70"/>
      <c r="K39" s="70">
        <v>0</v>
      </c>
      <c r="L39" s="62">
        <v>1373.3</v>
      </c>
      <c r="M39" s="54"/>
      <c r="N39" s="54"/>
      <c r="O39" s="6" t="s">
        <v>224</v>
      </c>
      <c r="P39" s="91" t="s">
        <v>175</v>
      </c>
      <c r="X39" s="1"/>
    </row>
    <row r="40" spans="1:24" ht="172.5" customHeight="1" x14ac:dyDescent="0.25">
      <c r="A40" s="9" t="s">
        <v>149</v>
      </c>
      <c r="B40" s="5" t="s">
        <v>208</v>
      </c>
      <c r="C40" s="62">
        <v>0</v>
      </c>
      <c r="D40" s="62">
        <v>0</v>
      </c>
      <c r="E40" s="70"/>
      <c r="F40" s="70"/>
      <c r="G40" s="70">
        <v>0</v>
      </c>
      <c r="H40" s="70">
        <v>0</v>
      </c>
      <c r="I40" s="70"/>
      <c r="J40" s="70"/>
      <c r="K40" s="70">
        <v>0</v>
      </c>
      <c r="L40" s="62">
        <v>0</v>
      </c>
      <c r="M40" s="31"/>
      <c r="N40" s="31"/>
      <c r="O40" s="8" t="s">
        <v>241</v>
      </c>
      <c r="P40" s="91" t="s">
        <v>242</v>
      </c>
    </row>
    <row r="41" spans="1:24" ht="82.5" customHeight="1" x14ac:dyDescent="0.25">
      <c r="A41" s="51" t="s">
        <v>150</v>
      </c>
      <c r="B41" s="19" t="s">
        <v>109</v>
      </c>
      <c r="C41" s="62">
        <v>0</v>
      </c>
      <c r="D41" s="62">
        <v>1265.2</v>
      </c>
      <c r="E41" s="70"/>
      <c r="F41" s="70"/>
      <c r="G41" s="70">
        <v>0</v>
      </c>
      <c r="H41" s="70">
        <v>707.4</v>
      </c>
      <c r="I41" s="70"/>
      <c r="J41" s="70"/>
      <c r="K41" s="70">
        <v>0</v>
      </c>
      <c r="L41" s="62">
        <v>707.4</v>
      </c>
      <c r="M41" s="31"/>
      <c r="N41" s="31"/>
      <c r="O41" s="8" t="s">
        <v>229</v>
      </c>
      <c r="P41" s="91" t="s">
        <v>175</v>
      </c>
    </row>
    <row r="42" spans="1:24" ht="119.25" customHeight="1" x14ac:dyDescent="0.25">
      <c r="A42" s="9" t="s">
        <v>151</v>
      </c>
      <c r="B42" s="8" t="s">
        <v>113</v>
      </c>
      <c r="C42" s="62">
        <v>0</v>
      </c>
      <c r="D42" s="62">
        <v>0</v>
      </c>
      <c r="E42" s="70"/>
      <c r="F42" s="70"/>
      <c r="G42" s="70">
        <v>0</v>
      </c>
      <c r="H42" s="70">
        <v>0</v>
      </c>
      <c r="I42" s="70"/>
      <c r="J42" s="70"/>
      <c r="K42" s="70">
        <v>0</v>
      </c>
      <c r="L42" s="62">
        <v>0</v>
      </c>
      <c r="M42" s="31"/>
      <c r="N42" s="31"/>
      <c r="O42" s="6" t="s">
        <v>243</v>
      </c>
      <c r="P42" s="91" t="s">
        <v>175</v>
      </c>
    </row>
    <row r="43" spans="1:24" ht="144" customHeight="1" x14ac:dyDescent="0.25">
      <c r="A43" s="9" t="s">
        <v>152</v>
      </c>
      <c r="B43" s="8" t="s">
        <v>111</v>
      </c>
      <c r="C43" s="62">
        <v>0</v>
      </c>
      <c r="D43" s="62">
        <v>0</v>
      </c>
      <c r="E43" s="70"/>
      <c r="F43" s="70"/>
      <c r="G43" s="70">
        <v>0</v>
      </c>
      <c r="H43" s="70">
        <v>0</v>
      </c>
      <c r="I43" s="70"/>
      <c r="J43" s="70"/>
      <c r="K43" s="70">
        <v>0</v>
      </c>
      <c r="L43" s="62">
        <v>0</v>
      </c>
      <c r="M43" s="31"/>
      <c r="N43" s="31"/>
      <c r="O43" s="8" t="s">
        <v>218</v>
      </c>
      <c r="P43" s="91" t="s">
        <v>175</v>
      </c>
    </row>
    <row r="44" spans="1:24" ht="117.75" customHeight="1" x14ac:dyDescent="0.25">
      <c r="A44" s="21" t="s">
        <v>153</v>
      </c>
      <c r="B44" s="8" t="s">
        <v>176</v>
      </c>
      <c r="C44" s="62">
        <v>0</v>
      </c>
      <c r="D44" s="62">
        <v>620</v>
      </c>
      <c r="E44" s="70"/>
      <c r="F44" s="70"/>
      <c r="G44" s="70">
        <v>0</v>
      </c>
      <c r="H44" s="70">
        <v>620</v>
      </c>
      <c r="I44" s="70"/>
      <c r="J44" s="70"/>
      <c r="K44" s="70">
        <v>0</v>
      </c>
      <c r="L44" s="62">
        <v>620</v>
      </c>
      <c r="M44" s="31"/>
      <c r="N44" s="31"/>
      <c r="O44" s="6" t="s">
        <v>177</v>
      </c>
      <c r="P44" s="91" t="s">
        <v>175</v>
      </c>
    </row>
    <row r="45" spans="1:24" ht="96.75" customHeight="1" x14ac:dyDescent="0.25">
      <c r="A45" s="22" t="s">
        <v>155</v>
      </c>
      <c r="B45" s="19" t="s">
        <v>55</v>
      </c>
      <c r="C45" s="55"/>
      <c r="D45" s="62">
        <v>0</v>
      </c>
      <c r="E45" s="70"/>
      <c r="F45" s="70"/>
      <c r="G45" s="70"/>
      <c r="H45" s="70">
        <v>0</v>
      </c>
      <c r="I45" s="70"/>
      <c r="J45" s="70"/>
      <c r="K45" s="70"/>
      <c r="L45" s="62">
        <v>0</v>
      </c>
      <c r="M45" s="31"/>
      <c r="N45" s="31"/>
      <c r="O45" s="6" t="s">
        <v>194</v>
      </c>
      <c r="P45" s="91" t="s">
        <v>175</v>
      </c>
    </row>
    <row r="46" spans="1:24" ht="52.5" customHeight="1" x14ac:dyDescent="0.25">
      <c r="A46" s="22" t="s">
        <v>156</v>
      </c>
      <c r="B46" s="19" t="s">
        <v>2</v>
      </c>
      <c r="C46" s="55"/>
      <c r="D46" s="62">
        <v>0</v>
      </c>
      <c r="E46" s="70"/>
      <c r="F46" s="70"/>
      <c r="G46" s="70"/>
      <c r="H46" s="70">
        <v>0</v>
      </c>
      <c r="I46" s="70"/>
      <c r="J46" s="70"/>
      <c r="K46" s="70"/>
      <c r="L46" s="62">
        <v>0</v>
      </c>
      <c r="M46" s="31"/>
      <c r="N46" s="31"/>
      <c r="O46" s="6" t="s">
        <v>178</v>
      </c>
      <c r="P46" s="91" t="s">
        <v>175</v>
      </c>
    </row>
    <row r="47" spans="1:24" ht="24.75" customHeight="1" x14ac:dyDescent="0.25">
      <c r="A47" s="166" t="s">
        <v>157</v>
      </c>
      <c r="B47" s="118" t="s">
        <v>1</v>
      </c>
      <c r="C47" s="55"/>
      <c r="D47" s="62">
        <v>0</v>
      </c>
      <c r="E47" s="70"/>
      <c r="F47" s="70"/>
      <c r="G47" s="70"/>
      <c r="H47" s="70">
        <v>0</v>
      </c>
      <c r="I47" s="70"/>
      <c r="J47" s="70"/>
      <c r="K47" s="70"/>
      <c r="L47" s="62">
        <v>0</v>
      </c>
      <c r="M47" s="31"/>
      <c r="N47" s="31"/>
      <c r="O47" s="6" t="s">
        <v>154</v>
      </c>
      <c r="P47" s="91" t="s">
        <v>175</v>
      </c>
    </row>
    <row r="48" spans="1:24" ht="81" customHeight="1" x14ac:dyDescent="0.25">
      <c r="A48" s="166"/>
      <c r="B48" s="119" t="s">
        <v>114</v>
      </c>
      <c r="C48" s="170"/>
      <c r="D48" s="175"/>
      <c r="E48" s="157"/>
      <c r="F48" s="157"/>
      <c r="G48" s="157"/>
      <c r="H48" s="157"/>
      <c r="I48" s="157"/>
      <c r="J48" s="157"/>
      <c r="K48" s="157"/>
      <c r="L48" s="175"/>
      <c r="M48" s="163"/>
      <c r="N48" s="163"/>
      <c r="O48" s="8" t="s">
        <v>172</v>
      </c>
      <c r="P48" s="77"/>
    </row>
    <row r="49" spans="1:24" ht="117" customHeight="1" x14ac:dyDescent="0.25">
      <c r="A49" s="166"/>
      <c r="B49" s="120" t="s">
        <v>56</v>
      </c>
      <c r="C49" s="171"/>
      <c r="D49" s="176"/>
      <c r="E49" s="158"/>
      <c r="F49" s="158"/>
      <c r="G49" s="158"/>
      <c r="H49" s="158"/>
      <c r="I49" s="158"/>
      <c r="J49" s="158"/>
      <c r="K49" s="158"/>
      <c r="L49" s="176"/>
      <c r="M49" s="164"/>
      <c r="N49" s="164"/>
      <c r="O49" s="5" t="s">
        <v>179</v>
      </c>
      <c r="P49" s="77"/>
    </row>
    <row r="50" spans="1:24" ht="85.5" customHeight="1" x14ac:dyDescent="0.25">
      <c r="A50" s="166"/>
      <c r="B50" s="121" t="s">
        <v>57</v>
      </c>
      <c r="C50" s="172"/>
      <c r="D50" s="177"/>
      <c r="E50" s="159"/>
      <c r="F50" s="159"/>
      <c r="G50" s="159"/>
      <c r="H50" s="159"/>
      <c r="I50" s="159"/>
      <c r="J50" s="159"/>
      <c r="K50" s="159"/>
      <c r="L50" s="177"/>
      <c r="M50" s="165"/>
      <c r="N50" s="165"/>
      <c r="O50" s="6" t="s">
        <v>195</v>
      </c>
      <c r="P50" s="77"/>
    </row>
    <row r="51" spans="1:24" ht="57.75" customHeight="1" x14ac:dyDescent="0.25">
      <c r="A51" s="22" t="s">
        <v>158</v>
      </c>
      <c r="B51" s="121" t="s">
        <v>3</v>
      </c>
      <c r="C51" s="55"/>
      <c r="D51" s="63">
        <v>0</v>
      </c>
      <c r="E51" s="64"/>
      <c r="F51" s="64"/>
      <c r="G51" s="64"/>
      <c r="H51" s="64">
        <v>0</v>
      </c>
      <c r="I51" s="64"/>
      <c r="J51" s="64"/>
      <c r="K51" s="64"/>
      <c r="L51" s="63">
        <v>0</v>
      </c>
      <c r="M51" s="32"/>
      <c r="N51" s="32"/>
      <c r="O51" s="6" t="s">
        <v>196</v>
      </c>
      <c r="P51" s="91" t="s">
        <v>175</v>
      </c>
    </row>
    <row r="52" spans="1:24" ht="193.5" customHeight="1" x14ac:dyDescent="0.25">
      <c r="A52" s="22" t="s">
        <v>159</v>
      </c>
      <c r="B52" s="19" t="s">
        <v>4</v>
      </c>
      <c r="C52" s="55"/>
      <c r="D52" s="63">
        <v>0</v>
      </c>
      <c r="E52" s="64"/>
      <c r="F52" s="64"/>
      <c r="G52" s="64"/>
      <c r="H52" s="64">
        <v>0</v>
      </c>
      <c r="I52" s="64"/>
      <c r="J52" s="64"/>
      <c r="K52" s="64"/>
      <c r="L52" s="63">
        <v>0</v>
      </c>
      <c r="M52" s="32"/>
      <c r="N52" s="32"/>
      <c r="O52" s="8" t="s">
        <v>219</v>
      </c>
      <c r="P52" s="91" t="s">
        <v>175</v>
      </c>
    </row>
    <row r="53" spans="1:24" ht="57" customHeight="1" x14ac:dyDescent="0.25">
      <c r="A53" s="22" t="s">
        <v>160</v>
      </c>
      <c r="B53" s="19" t="s">
        <v>5</v>
      </c>
      <c r="C53" s="55"/>
      <c r="D53" s="62">
        <v>0</v>
      </c>
      <c r="E53" s="70"/>
      <c r="F53" s="70"/>
      <c r="G53" s="70"/>
      <c r="H53" s="70">
        <v>0</v>
      </c>
      <c r="I53" s="70"/>
      <c r="J53" s="70"/>
      <c r="K53" s="70"/>
      <c r="L53" s="62">
        <v>0</v>
      </c>
      <c r="M53" s="33"/>
      <c r="N53" s="33"/>
      <c r="O53" s="75" t="s">
        <v>244</v>
      </c>
      <c r="P53" s="91" t="s">
        <v>175</v>
      </c>
    </row>
    <row r="54" spans="1:24" ht="170.25" customHeight="1" x14ac:dyDescent="0.25">
      <c r="A54" s="21" t="s">
        <v>161</v>
      </c>
      <c r="B54" s="19" t="s">
        <v>69</v>
      </c>
      <c r="C54" s="55"/>
      <c r="D54" s="63">
        <v>0</v>
      </c>
      <c r="E54" s="64"/>
      <c r="F54" s="64"/>
      <c r="G54" s="64"/>
      <c r="H54" s="64">
        <v>0</v>
      </c>
      <c r="I54" s="64"/>
      <c r="J54" s="64"/>
      <c r="K54" s="64"/>
      <c r="L54" s="63">
        <v>0</v>
      </c>
      <c r="M54" s="32"/>
      <c r="N54" s="33"/>
      <c r="O54" s="6" t="s">
        <v>165</v>
      </c>
      <c r="P54" s="91" t="s">
        <v>175</v>
      </c>
    </row>
    <row r="55" spans="1:24" ht="70.5" customHeight="1" x14ac:dyDescent="0.25">
      <c r="A55" s="21" t="s">
        <v>162</v>
      </c>
      <c r="B55" s="19" t="s">
        <v>6</v>
      </c>
      <c r="C55" s="57"/>
      <c r="D55" s="62">
        <v>0</v>
      </c>
      <c r="E55" s="70"/>
      <c r="F55" s="70"/>
      <c r="G55" s="70"/>
      <c r="H55" s="70">
        <v>0</v>
      </c>
      <c r="I55" s="70"/>
      <c r="J55" s="70"/>
      <c r="K55" s="70"/>
      <c r="L55" s="62">
        <v>0</v>
      </c>
      <c r="M55" s="32"/>
      <c r="N55" s="33"/>
      <c r="O55" s="19" t="s">
        <v>180</v>
      </c>
      <c r="P55" s="91" t="s">
        <v>175</v>
      </c>
    </row>
    <row r="56" spans="1:24" ht="59.25" customHeight="1" x14ac:dyDescent="0.25">
      <c r="A56" s="21" t="s">
        <v>163</v>
      </c>
      <c r="B56" s="19" t="s">
        <v>60</v>
      </c>
      <c r="C56" s="57"/>
      <c r="D56" s="62">
        <v>0</v>
      </c>
      <c r="E56" s="70"/>
      <c r="F56" s="70"/>
      <c r="G56" s="70"/>
      <c r="H56" s="70">
        <v>0</v>
      </c>
      <c r="I56" s="70"/>
      <c r="J56" s="70"/>
      <c r="K56" s="70"/>
      <c r="L56" s="62">
        <v>0</v>
      </c>
      <c r="M56" s="32"/>
      <c r="N56" s="33"/>
      <c r="O56" s="5" t="s">
        <v>245</v>
      </c>
      <c r="P56" s="91" t="s">
        <v>246</v>
      </c>
    </row>
    <row r="57" spans="1:24" ht="84" customHeight="1" x14ac:dyDescent="0.25">
      <c r="A57" s="21" t="s">
        <v>164</v>
      </c>
      <c r="B57" s="19" t="s">
        <v>58</v>
      </c>
      <c r="C57" s="57"/>
      <c r="D57" s="62">
        <v>0</v>
      </c>
      <c r="E57" s="70"/>
      <c r="F57" s="70"/>
      <c r="G57" s="70"/>
      <c r="H57" s="70">
        <v>0</v>
      </c>
      <c r="I57" s="70"/>
      <c r="J57" s="70"/>
      <c r="K57" s="70"/>
      <c r="L57" s="62">
        <v>0</v>
      </c>
      <c r="M57" s="32"/>
      <c r="N57" s="33"/>
      <c r="O57" s="19" t="s">
        <v>173</v>
      </c>
      <c r="P57" s="91" t="s">
        <v>175</v>
      </c>
    </row>
    <row r="58" spans="1:24" ht="180" customHeight="1" x14ac:dyDescent="0.25">
      <c r="A58" s="104" t="s">
        <v>197</v>
      </c>
      <c r="B58" s="113" t="s">
        <v>198</v>
      </c>
      <c r="C58" s="108">
        <f>C59</f>
        <v>0</v>
      </c>
      <c r="D58" s="109">
        <f>D59</f>
        <v>4635</v>
      </c>
      <c r="E58" s="106"/>
      <c r="F58" s="106"/>
      <c r="G58" s="109">
        <f>G59</f>
        <v>0</v>
      </c>
      <c r="H58" s="109">
        <v>4505.7</v>
      </c>
      <c r="I58" s="106"/>
      <c r="J58" s="106"/>
      <c r="K58" s="109">
        <f>K59</f>
        <v>0</v>
      </c>
      <c r="L58" s="131">
        <v>4505.7</v>
      </c>
      <c r="M58" s="110"/>
      <c r="N58" s="111"/>
      <c r="O58" s="25" t="s">
        <v>141</v>
      </c>
      <c r="P58" s="91"/>
    </row>
    <row r="59" spans="1:24" ht="66.75" customHeight="1" x14ac:dyDescent="0.25">
      <c r="A59" s="104" t="s">
        <v>199</v>
      </c>
      <c r="B59" s="19" t="s">
        <v>200</v>
      </c>
      <c r="C59" s="108">
        <f>C60</f>
        <v>0</v>
      </c>
      <c r="D59" s="106">
        <v>4635</v>
      </c>
      <c r="E59" s="106"/>
      <c r="F59" s="106"/>
      <c r="G59" s="106">
        <v>0</v>
      </c>
      <c r="H59" s="106">
        <v>4505.7</v>
      </c>
      <c r="I59" s="106"/>
      <c r="J59" s="106"/>
      <c r="K59" s="106">
        <v>0</v>
      </c>
      <c r="L59" s="130">
        <v>4505.7</v>
      </c>
      <c r="M59" s="110"/>
      <c r="N59" s="111"/>
      <c r="O59" s="19" t="s">
        <v>247</v>
      </c>
      <c r="P59" s="91" t="s">
        <v>175</v>
      </c>
    </row>
    <row r="60" spans="1:24" ht="105.75" customHeight="1" x14ac:dyDescent="0.25">
      <c r="A60" s="21" t="s">
        <v>115</v>
      </c>
      <c r="B60" s="113" t="s">
        <v>116</v>
      </c>
      <c r="C60" s="65">
        <v>0</v>
      </c>
      <c r="D60" s="66">
        <f>SUM(D61,D63,D68)</f>
        <v>82764.5</v>
      </c>
      <c r="E60" s="66"/>
      <c r="F60" s="66"/>
      <c r="G60" s="66">
        <v>0</v>
      </c>
      <c r="H60" s="65">
        <f>SUM(H61,H63,H68)</f>
        <v>80692.100000000006</v>
      </c>
      <c r="I60" s="66"/>
      <c r="J60" s="66"/>
      <c r="K60" s="66">
        <v>0</v>
      </c>
      <c r="L60" s="65">
        <f>SUM(L61,L63,L68)</f>
        <v>80692.100000000006</v>
      </c>
      <c r="M60" s="32"/>
      <c r="N60" s="33"/>
      <c r="O60" s="25" t="s">
        <v>141</v>
      </c>
      <c r="P60" s="77"/>
    </row>
    <row r="61" spans="1:24" ht="75.75" customHeight="1" x14ac:dyDescent="0.25">
      <c r="A61" s="21" t="s">
        <v>39</v>
      </c>
      <c r="B61" s="113" t="s">
        <v>117</v>
      </c>
      <c r="C61" s="65">
        <v>0</v>
      </c>
      <c r="D61" s="65">
        <v>16604.2</v>
      </c>
      <c r="E61" s="66"/>
      <c r="F61" s="66"/>
      <c r="G61" s="66">
        <v>0</v>
      </c>
      <c r="H61" s="66">
        <v>15554.7</v>
      </c>
      <c r="I61" s="66"/>
      <c r="J61" s="66"/>
      <c r="K61" s="66">
        <v>0</v>
      </c>
      <c r="L61" s="65">
        <v>15554.7</v>
      </c>
      <c r="M61" s="32"/>
      <c r="N61" s="33"/>
      <c r="O61" s="27" t="s">
        <v>141</v>
      </c>
      <c r="P61" s="77"/>
    </row>
    <row r="62" spans="1:24" ht="76.5" customHeight="1" x14ac:dyDescent="0.25">
      <c r="A62" s="22" t="s">
        <v>40</v>
      </c>
      <c r="B62" s="19" t="s">
        <v>118</v>
      </c>
      <c r="C62" s="62">
        <v>0</v>
      </c>
      <c r="D62" s="62">
        <v>16604.2</v>
      </c>
      <c r="E62" s="64"/>
      <c r="F62" s="64"/>
      <c r="G62" s="64">
        <v>0</v>
      </c>
      <c r="H62" s="70">
        <v>15554.7</v>
      </c>
      <c r="I62" s="64"/>
      <c r="J62" s="64"/>
      <c r="K62" s="64">
        <v>0</v>
      </c>
      <c r="L62" s="62">
        <v>15554.7</v>
      </c>
      <c r="M62" s="32"/>
      <c r="N62" s="33"/>
      <c r="O62" s="19" t="s">
        <v>258</v>
      </c>
      <c r="P62" s="91" t="s">
        <v>175</v>
      </c>
    </row>
    <row r="63" spans="1:24" ht="265.5" customHeight="1" x14ac:dyDescent="0.25">
      <c r="A63" s="22" t="s">
        <v>42</v>
      </c>
      <c r="B63" s="113" t="s">
        <v>119</v>
      </c>
      <c r="C63" s="65">
        <v>0</v>
      </c>
      <c r="D63" s="66">
        <f>SUM(D64:D67)</f>
        <v>8283.5</v>
      </c>
      <c r="E63" s="68"/>
      <c r="F63" s="68"/>
      <c r="G63" s="68">
        <v>0</v>
      </c>
      <c r="H63" s="65">
        <f>SUM(H64:H67)</f>
        <v>8195.9</v>
      </c>
      <c r="I63" s="68"/>
      <c r="J63" s="68"/>
      <c r="K63" s="68">
        <v>0</v>
      </c>
      <c r="L63" s="67">
        <v>8195.9</v>
      </c>
      <c r="M63" s="32"/>
      <c r="N63" s="33"/>
      <c r="O63" s="25" t="s">
        <v>141</v>
      </c>
      <c r="P63" s="77"/>
    </row>
    <row r="64" spans="1:24" ht="84.75" customHeight="1" x14ac:dyDescent="0.25">
      <c r="A64" s="22" t="s">
        <v>43</v>
      </c>
      <c r="B64" s="19" t="s">
        <v>61</v>
      </c>
      <c r="C64" s="62">
        <v>0</v>
      </c>
      <c r="D64" s="63">
        <v>2401.6</v>
      </c>
      <c r="E64" s="64"/>
      <c r="F64" s="64"/>
      <c r="G64" s="64">
        <v>0</v>
      </c>
      <c r="H64" s="64">
        <v>2401.1</v>
      </c>
      <c r="I64" s="64"/>
      <c r="J64" s="64"/>
      <c r="K64" s="69">
        <v>0</v>
      </c>
      <c r="L64" s="63">
        <v>2401.1</v>
      </c>
      <c r="M64" s="32"/>
      <c r="N64" s="33"/>
      <c r="O64" s="8" t="s">
        <v>223</v>
      </c>
      <c r="P64" s="91" t="s">
        <v>175</v>
      </c>
      <c r="X64" s="29"/>
    </row>
    <row r="65" spans="1:24" s="29" customFormat="1" ht="84.75" customHeight="1" x14ac:dyDescent="0.25">
      <c r="A65" s="22" t="s">
        <v>44</v>
      </c>
      <c r="B65" s="19" t="s">
        <v>62</v>
      </c>
      <c r="C65" s="62">
        <v>0</v>
      </c>
      <c r="D65" s="63">
        <v>2158.9</v>
      </c>
      <c r="E65" s="64"/>
      <c r="F65" s="64"/>
      <c r="G65" s="64">
        <v>0</v>
      </c>
      <c r="H65" s="64">
        <v>2130.6999999999998</v>
      </c>
      <c r="I65" s="64"/>
      <c r="J65" s="64"/>
      <c r="K65" s="69">
        <v>0</v>
      </c>
      <c r="L65" s="63">
        <v>2130.6999999999998</v>
      </c>
      <c r="M65" s="49"/>
      <c r="N65" s="50"/>
      <c r="O65" s="6" t="s">
        <v>201</v>
      </c>
      <c r="P65" s="91" t="s">
        <v>175</v>
      </c>
      <c r="X65" s="1"/>
    </row>
    <row r="66" spans="1:24" ht="75.75" customHeight="1" x14ac:dyDescent="0.25">
      <c r="A66" s="22" t="s">
        <v>45</v>
      </c>
      <c r="B66" s="19" t="s">
        <v>63</v>
      </c>
      <c r="C66" s="62">
        <v>0</v>
      </c>
      <c r="D66" s="63">
        <v>3404.9</v>
      </c>
      <c r="E66" s="64"/>
      <c r="F66" s="64"/>
      <c r="G66" s="64">
        <v>0</v>
      </c>
      <c r="H66" s="64">
        <v>3358.7</v>
      </c>
      <c r="I66" s="64"/>
      <c r="J66" s="64"/>
      <c r="K66" s="69">
        <v>0</v>
      </c>
      <c r="L66" s="63">
        <v>3358.7</v>
      </c>
      <c r="M66" s="32"/>
      <c r="N66" s="33"/>
      <c r="O66" s="6" t="s">
        <v>202</v>
      </c>
      <c r="P66" s="91" t="s">
        <v>175</v>
      </c>
    </row>
    <row r="67" spans="1:24" ht="123" customHeight="1" x14ac:dyDescent="0.25">
      <c r="A67" s="21" t="s">
        <v>46</v>
      </c>
      <c r="B67" s="19" t="s">
        <v>120</v>
      </c>
      <c r="C67" s="62">
        <v>0</v>
      </c>
      <c r="D67" s="63">
        <v>318.10000000000002</v>
      </c>
      <c r="E67" s="64"/>
      <c r="F67" s="64"/>
      <c r="G67" s="64">
        <v>0</v>
      </c>
      <c r="H67" s="64">
        <v>305.39999999999998</v>
      </c>
      <c r="I67" s="64"/>
      <c r="J67" s="64"/>
      <c r="K67" s="64">
        <v>0</v>
      </c>
      <c r="L67" s="63">
        <v>305.39999999999998</v>
      </c>
      <c r="M67" s="36"/>
      <c r="N67" s="36"/>
      <c r="O67" s="19" t="s">
        <v>203</v>
      </c>
      <c r="P67" s="91" t="s">
        <v>175</v>
      </c>
    </row>
    <row r="68" spans="1:24" ht="274.5" customHeight="1" x14ac:dyDescent="0.25">
      <c r="A68" s="21" t="s">
        <v>47</v>
      </c>
      <c r="B68" s="113" t="s">
        <v>121</v>
      </c>
      <c r="C68" s="65">
        <v>0</v>
      </c>
      <c r="D68" s="67">
        <v>57876.800000000003</v>
      </c>
      <c r="E68" s="68"/>
      <c r="F68" s="68"/>
      <c r="G68" s="68">
        <v>0</v>
      </c>
      <c r="H68" s="68">
        <v>56941.5</v>
      </c>
      <c r="I68" s="68"/>
      <c r="J68" s="68"/>
      <c r="K68" s="68">
        <v>0</v>
      </c>
      <c r="L68" s="67">
        <v>56941.5</v>
      </c>
      <c r="M68" s="34"/>
      <c r="N68" s="35"/>
      <c r="O68" s="25" t="s">
        <v>141</v>
      </c>
      <c r="P68" s="77"/>
    </row>
    <row r="69" spans="1:24" ht="100.5" customHeight="1" x14ac:dyDescent="0.25">
      <c r="A69" s="21" t="s">
        <v>48</v>
      </c>
      <c r="B69" s="19" t="s">
        <v>122</v>
      </c>
      <c r="C69" s="63">
        <v>0</v>
      </c>
      <c r="D69" s="63">
        <v>57876.800000000003</v>
      </c>
      <c r="E69" s="64"/>
      <c r="F69" s="64"/>
      <c r="G69" s="64">
        <v>0</v>
      </c>
      <c r="H69" s="64">
        <v>56941.5</v>
      </c>
      <c r="I69" s="64"/>
      <c r="J69" s="64"/>
      <c r="K69" s="64">
        <v>0</v>
      </c>
      <c r="L69" s="63">
        <v>56941.5</v>
      </c>
      <c r="M69" s="32"/>
      <c r="N69" s="33"/>
      <c r="O69" s="5" t="s">
        <v>248</v>
      </c>
      <c r="P69" s="91" t="s">
        <v>175</v>
      </c>
    </row>
    <row r="70" spans="1:24" ht="123" customHeight="1" x14ac:dyDescent="0.25">
      <c r="A70" s="21" t="s">
        <v>51</v>
      </c>
      <c r="B70" s="122" t="s">
        <v>64</v>
      </c>
      <c r="C70" s="56"/>
      <c r="D70" s="67">
        <v>0</v>
      </c>
      <c r="E70" s="68"/>
      <c r="F70" s="68"/>
      <c r="G70" s="68"/>
      <c r="H70" s="68">
        <v>0</v>
      </c>
      <c r="I70" s="68"/>
      <c r="J70" s="68"/>
      <c r="K70" s="68"/>
      <c r="L70" s="68">
        <v>0</v>
      </c>
      <c r="M70" s="34"/>
      <c r="N70" s="34"/>
      <c r="O70" s="25" t="s">
        <v>141</v>
      </c>
      <c r="P70" s="77"/>
    </row>
    <row r="71" spans="1:24" ht="123" customHeight="1" x14ac:dyDescent="0.25">
      <c r="A71" s="21" t="s">
        <v>52</v>
      </c>
      <c r="B71" s="19" t="s">
        <v>64</v>
      </c>
      <c r="C71" s="55"/>
      <c r="D71" s="63">
        <v>0</v>
      </c>
      <c r="E71" s="64"/>
      <c r="F71" s="64"/>
      <c r="G71" s="64"/>
      <c r="H71" s="64">
        <v>0</v>
      </c>
      <c r="I71" s="64"/>
      <c r="J71" s="64"/>
      <c r="K71" s="64"/>
      <c r="L71" s="64">
        <v>0</v>
      </c>
      <c r="M71" s="33"/>
      <c r="N71" s="33"/>
      <c r="O71" s="5" t="s">
        <v>166</v>
      </c>
      <c r="P71" s="91" t="s">
        <v>175</v>
      </c>
    </row>
    <row r="72" spans="1:24" ht="17.25" customHeight="1" x14ac:dyDescent="0.25">
      <c r="A72" s="144" t="s">
        <v>210</v>
      </c>
      <c r="B72" s="145"/>
      <c r="C72" s="101">
        <f>SUM(C17,C60)</f>
        <v>297289.90000000002</v>
      </c>
      <c r="D72" s="101">
        <f>SUM(D17,D60)</f>
        <v>521141.2</v>
      </c>
      <c r="E72" s="101"/>
      <c r="F72" s="101"/>
      <c r="G72" s="101">
        <f>SUM(G17,G60)</f>
        <v>297286.09999999998</v>
      </c>
      <c r="H72" s="101">
        <f>SUM(H17,H60)</f>
        <v>516922.00000000012</v>
      </c>
      <c r="I72" s="101"/>
      <c r="J72" s="101"/>
      <c r="K72" s="101">
        <f>SUM(K17,K60)</f>
        <v>297286.09999999998</v>
      </c>
      <c r="L72" s="101">
        <f>SUM(L17,L60)</f>
        <v>516922.00000000012</v>
      </c>
      <c r="M72" s="33"/>
      <c r="N72" s="33"/>
      <c r="O72" s="5"/>
      <c r="P72" s="91"/>
      <c r="X72" s="78"/>
    </row>
    <row r="73" spans="1:24" s="78" customFormat="1" ht="64.5" customHeight="1" x14ac:dyDescent="0.25">
      <c r="A73" s="152" t="s">
        <v>7</v>
      </c>
      <c r="B73" s="153"/>
      <c r="C73" s="101">
        <f>SUM(C16,C72)</f>
        <v>351753.4</v>
      </c>
      <c r="D73" s="101">
        <f>SUM(D16,D72)</f>
        <v>521691.3</v>
      </c>
      <c r="E73" s="101"/>
      <c r="F73" s="101"/>
      <c r="G73" s="101">
        <f t="shared" ref="G73:H73" si="3">SUM(G16,G72)</f>
        <v>351651</v>
      </c>
      <c r="H73" s="101">
        <f t="shared" si="3"/>
        <v>517471.00000000012</v>
      </c>
      <c r="I73" s="101"/>
      <c r="J73" s="101"/>
      <c r="K73" s="101">
        <f t="shared" ref="K73:L73" si="4">SUM(K16,K72)</f>
        <v>351651</v>
      </c>
      <c r="L73" s="101">
        <f t="shared" si="4"/>
        <v>517471.10000000009</v>
      </c>
      <c r="M73" s="102"/>
      <c r="N73" s="102"/>
      <c r="O73" s="25" t="s">
        <v>141</v>
      </c>
      <c r="P73" s="99" t="s">
        <v>259</v>
      </c>
      <c r="X73" s="1"/>
    </row>
    <row r="74" spans="1:24" ht="24" customHeight="1" x14ac:dyDescent="0.25">
      <c r="A74" s="167" t="s">
        <v>124</v>
      </c>
      <c r="B74" s="168"/>
      <c r="C74" s="168"/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9"/>
      <c r="P74" s="77"/>
    </row>
    <row r="75" spans="1:24" ht="156.75" customHeight="1" x14ac:dyDescent="0.25">
      <c r="A75" s="10" t="s">
        <v>125</v>
      </c>
      <c r="B75" s="123" t="s">
        <v>126</v>
      </c>
      <c r="C75" s="38">
        <v>0</v>
      </c>
      <c r="D75" s="38">
        <v>1572.3</v>
      </c>
      <c r="E75" s="38">
        <v>0</v>
      </c>
      <c r="F75" s="38">
        <v>157462</v>
      </c>
      <c r="G75" s="38">
        <v>0</v>
      </c>
      <c r="H75" s="38">
        <v>1563.2</v>
      </c>
      <c r="I75" s="38"/>
      <c r="J75" s="38">
        <v>233237.4</v>
      </c>
      <c r="K75" s="38">
        <v>0</v>
      </c>
      <c r="L75" s="38">
        <v>1563.2</v>
      </c>
      <c r="M75" s="32"/>
      <c r="N75" s="61">
        <v>233237.4</v>
      </c>
      <c r="O75" s="25" t="s">
        <v>141</v>
      </c>
      <c r="P75" s="77"/>
    </row>
    <row r="76" spans="1:24" ht="63.75" customHeight="1" x14ac:dyDescent="0.25">
      <c r="A76" s="23" t="s">
        <v>32</v>
      </c>
      <c r="B76" s="123" t="s">
        <v>78</v>
      </c>
      <c r="C76" s="38">
        <v>0</v>
      </c>
      <c r="D76" s="45">
        <v>1172.3</v>
      </c>
      <c r="E76" s="38">
        <v>0</v>
      </c>
      <c r="F76" s="53"/>
      <c r="G76" s="45">
        <v>0</v>
      </c>
      <c r="H76" s="45">
        <v>1172.3</v>
      </c>
      <c r="I76" s="45"/>
      <c r="J76" s="45">
        <v>0</v>
      </c>
      <c r="K76" s="45">
        <v>0</v>
      </c>
      <c r="L76" s="132">
        <v>1172.3</v>
      </c>
      <c r="M76" s="32"/>
      <c r="N76" s="61">
        <v>0</v>
      </c>
      <c r="O76" s="25" t="s">
        <v>141</v>
      </c>
      <c r="P76" s="77"/>
    </row>
    <row r="77" spans="1:24" ht="321" customHeight="1" x14ac:dyDescent="0.25">
      <c r="A77" s="9" t="s">
        <v>33</v>
      </c>
      <c r="B77" s="5" t="s">
        <v>127</v>
      </c>
      <c r="C77" s="40">
        <v>0</v>
      </c>
      <c r="D77" s="40">
        <v>469</v>
      </c>
      <c r="E77" s="40">
        <v>0</v>
      </c>
      <c r="F77" s="128"/>
      <c r="G77" s="40">
        <v>0</v>
      </c>
      <c r="H77" s="40">
        <v>469</v>
      </c>
      <c r="I77" s="40"/>
      <c r="J77" s="40">
        <v>0</v>
      </c>
      <c r="K77" s="40">
        <v>0</v>
      </c>
      <c r="L77" s="133">
        <v>469</v>
      </c>
      <c r="M77" s="32"/>
      <c r="N77" s="140">
        <v>0</v>
      </c>
      <c r="O77" s="6" t="s">
        <v>249</v>
      </c>
      <c r="P77" s="91" t="s">
        <v>175</v>
      </c>
    </row>
    <row r="78" spans="1:24" ht="117.75" customHeight="1" x14ac:dyDescent="0.25">
      <c r="A78" s="9" t="s">
        <v>34</v>
      </c>
      <c r="B78" s="5" t="s">
        <v>128</v>
      </c>
      <c r="C78" s="40">
        <v>0</v>
      </c>
      <c r="D78" s="40">
        <v>703.3</v>
      </c>
      <c r="E78" s="40"/>
      <c r="F78" s="128"/>
      <c r="G78" s="40">
        <v>0</v>
      </c>
      <c r="H78" s="40">
        <v>703.3</v>
      </c>
      <c r="I78" s="40"/>
      <c r="J78" s="40"/>
      <c r="K78" s="40">
        <v>0</v>
      </c>
      <c r="L78" s="133">
        <v>703.3</v>
      </c>
      <c r="M78" s="37"/>
      <c r="N78" s="37"/>
      <c r="O78" s="6" t="s">
        <v>204</v>
      </c>
      <c r="P78" s="91" t="s">
        <v>175</v>
      </c>
    </row>
    <row r="79" spans="1:24" ht="102" customHeight="1" x14ac:dyDescent="0.25">
      <c r="A79" s="9" t="s">
        <v>35</v>
      </c>
      <c r="B79" s="5" t="s">
        <v>9</v>
      </c>
      <c r="C79" s="40">
        <v>0</v>
      </c>
      <c r="D79" s="40">
        <v>0</v>
      </c>
      <c r="E79" s="40"/>
      <c r="F79" s="128"/>
      <c r="G79" s="40">
        <v>0</v>
      </c>
      <c r="H79" s="40">
        <v>0</v>
      </c>
      <c r="I79" s="40"/>
      <c r="J79" s="40"/>
      <c r="K79" s="40">
        <v>0</v>
      </c>
      <c r="L79" s="133">
        <v>0</v>
      </c>
      <c r="M79" s="32"/>
      <c r="N79" s="32"/>
      <c r="O79" s="19" t="s">
        <v>182</v>
      </c>
      <c r="P79" s="91" t="s">
        <v>175</v>
      </c>
    </row>
    <row r="80" spans="1:24" ht="51.75" customHeight="1" x14ac:dyDescent="0.25">
      <c r="A80" s="9" t="s">
        <v>36</v>
      </c>
      <c r="B80" s="5" t="s">
        <v>10</v>
      </c>
      <c r="C80" s="40">
        <v>0</v>
      </c>
      <c r="D80" s="40">
        <v>0</v>
      </c>
      <c r="E80" s="40"/>
      <c r="F80" s="60"/>
      <c r="G80" s="40">
        <v>0</v>
      </c>
      <c r="H80" s="40">
        <v>0</v>
      </c>
      <c r="I80" s="40"/>
      <c r="J80" s="40"/>
      <c r="K80" s="40">
        <v>0</v>
      </c>
      <c r="L80" s="133">
        <v>0</v>
      </c>
      <c r="M80" s="42"/>
      <c r="N80" s="43"/>
      <c r="O80" s="19" t="s">
        <v>183</v>
      </c>
      <c r="P80" s="91" t="s">
        <v>175</v>
      </c>
    </row>
    <row r="81" spans="1:16" ht="156" customHeight="1" x14ac:dyDescent="0.25">
      <c r="A81" s="9" t="s">
        <v>168</v>
      </c>
      <c r="B81" s="5" t="s">
        <v>8</v>
      </c>
      <c r="C81" s="40">
        <v>0</v>
      </c>
      <c r="D81" s="39">
        <v>0</v>
      </c>
      <c r="E81" s="44"/>
      <c r="F81" s="58"/>
      <c r="G81" s="40">
        <v>0</v>
      </c>
      <c r="H81" s="39">
        <v>0</v>
      </c>
      <c r="I81" s="44"/>
      <c r="J81" s="44"/>
      <c r="K81" s="40">
        <v>0</v>
      </c>
      <c r="L81" s="134">
        <v>0</v>
      </c>
      <c r="M81" s="43"/>
      <c r="N81" s="43"/>
      <c r="O81" s="19" t="s">
        <v>174</v>
      </c>
      <c r="P81" s="91" t="s">
        <v>175</v>
      </c>
    </row>
    <row r="82" spans="1:16" ht="194.25" customHeight="1" x14ac:dyDescent="0.25">
      <c r="A82" s="9" t="s">
        <v>37</v>
      </c>
      <c r="B82" s="5" t="s">
        <v>71</v>
      </c>
      <c r="C82" s="40">
        <v>0</v>
      </c>
      <c r="D82" s="40">
        <v>0</v>
      </c>
      <c r="E82" s="41"/>
      <c r="F82" s="60"/>
      <c r="G82" s="41">
        <v>0</v>
      </c>
      <c r="H82" s="39">
        <v>0</v>
      </c>
      <c r="I82" s="41"/>
      <c r="J82" s="41"/>
      <c r="K82" s="40">
        <v>0</v>
      </c>
      <c r="L82" s="133">
        <v>0</v>
      </c>
      <c r="M82" s="42"/>
      <c r="N82" s="42"/>
      <c r="O82" s="135" t="s">
        <v>250</v>
      </c>
      <c r="P82" s="91" t="s">
        <v>175</v>
      </c>
    </row>
    <row r="83" spans="1:16" ht="56.25" customHeight="1" x14ac:dyDescent="0.25">
      <c r="A83" s="9" t="s">
        <v>88</v>
      </c>
      <c r="B83" s="123" t="s">
        <v>129</v>
      </c>
      <c r="C83" s="45">
        <v>0</v>
      </c>
      <c r="D83" s="45">
        <v>400</v>
      </c>
      <c r="E83" s="45"/>
      <c r="F83" s="53"/>
      <c r="G83" s="45">
        <v>0</v>
      </c>
      <c r="H83" s="45">
        <v>390.9</v>
      </c>
      <c r="I83" s="45"/>
      <c r="J83" s="45"/>
      <c r="K83" s="45">
        <v>0</v>
      </c>
      <c r="L83" s="132">
        <v>390.9</v>
      </c>
      <c r="M83" s="43"/>
      <c r="N83" s="43"/>
      <c r="O83" s="25" t="s">
        <v>141</v>
      </c>
      <c r="P83" s="77"/>
    </row>
    <row r="84" spans="1:16" ht="116.25" customHeight="1" x14ac:dyDescent="0.25">
      <c r="A84" s="9" t="s">
        <v>38</v>
      </c>
      <c r="B84" s="5" t="s">
        <v>72</v>
      </c>
      <c r="C84" s="39">
        <v>0</v>
      </c>
      <c r="D84" s="39">
        <v>388</v>
      </c>
      <c r="E84" s="39"/>
      <c r="F84" s="52"/>
      <c r="G84" s="39">
        <v>0</v>
      </c>
      <c r="H84" s="39">
        <v>388</v>
      </c>
      <c r="I84" s="39"/>
      <c r="J84" s="39"/>
      <c r="K84" s="39">
        <v>0</v>
      </c>
      <c r="L84" s="134">
        <v>388</v>
      </c>
      <c r="M84" s="33"/>
      <c r="N84" s="33"/>
      <c r="O84" s="135" t="s">
        <v>225</v>
      </c>
      <c r="P84" s="91" t="s">
        <v>175</v>
      </c>
    </row>
    <row r="85" spans="1:16" ht="81" customHeight="1" x14ac:dyDescent="0.25">
      <c r="A85" s="9" t="s">
        <v>91</v>
      </c>
      <c r="B85" s="5" t="s">
        <v>205</v>
      </c>
      <c r="C85" s="39">
        <v>0</v>
      </c>
      <c r="D85" s="39">
        <v>12</v>
      </c>
      <c r="E85" s="39"/>
      <c r="F85" s="52"/>
      <c r="G85" s="39">
        <v>0</v>
      </c>
      <c r="H85" s="39">
        <v>2.9</v>
      </c>
      <c r="I85" s="39"/>
      <c r="J85" s="39"/>
      <c r="K85" s="39">
        <v>0</v>
      </c>
      <c r="L85" s="134">
        <v>2.9</v>
      </c>
      <c r="M85" s="33"/>
      <c r="N85" s="33"/>
      <c r="O85" s="5" t="s">
        <v>206</v>
      </c>
      <c r="P85" s="91" t="s">
        <v>175</v>
      </c>
    </row>
    <row r="86" spans="1:16" ht="134.25" customHeight="1" x14ac:dyDescent="0.25">
      <c r="A86" s="9" t="s">
        <v>93</v>
      </c>
      <c r="B86" s="5" t="s">
        <v>73</v>
      </c>
      <c r="C86" s="39">
        <v>0</v>
      </c>
      <c r="D86" s="40">
        <v>0</v>
      </c>
      <c r="E86" s="41"/>
      <c r="F86" s="60"/>
      <c r="G86" s="39">
        <v>0</v>
      </c>
      <c r="H86" s="39">
        <v>0</v>
      </c>
      <c r="I86" s="41"/>
      <c r="J86" s="41"/>
      <c r="K86" s="39">
        <v>0</v>
      </c>
      <c r="L86" s="134">
        <v>0</v>
      </c>
      <c r="M86" s="42"/>
      <c r="N86" s="42"/>
      <c r="O86" s="6" t="s">
        <v>167</v>
      </c>
      <c r="P86" s="91" t="s">
        <v>175</v>
      </c>
    </row>
    <row r="87" spans="1:16" ht="73.5" customHeight="1" x14ac:dyDescent="0.25">
      <c r="A87" s="9" t="s">
        <v>95</v>
      </c>
      <c r="B87" s="5" t="s">
        <v>130</v>
      </c>
      <c r="C87" s="39">
        <v>0</v>
      </c>
      <c r="D87" s="40">
        <v>0</v>
      </c>
      <c r="E87" s="41"/>
      <c r="F87" s="60"/>
      <c r="G87" s="39">
        <v>0</v>
      </c>
      <c r="H87" s="39">
        <v>0</v>
      </c>
      <c r="I87" s="41"/>
      <c r="J87" s="41"/>
      <c r="K87" s="39">
        <v>0</v>
      </c>
      <c r="L87" s="134">
        <v>0</v>
      </c>
      <c r="M87" s="42"/>
      <c r="N87" s="42"/>
      <c r="O87" s="19" t="s">
        <v>184</v>
      </c>
      <c r="P87" s="91" t="s">
        <v>175</v>
      </c>
    </row>
    <row r="88" spans="1:16" ht="138.75" customHeight="1" x14ac:dyDescent="0.25">
      <c r="A88" s="9" t="s">
        <v>97</v>
      </c>
      <c r="B88" s="5" t="s">
        <v>11</v>
      </c>
      <c r="C88" s="39">
        <v>0</v>
      </c>
      <c r="D88" s="40">
        <v>0</v>
      </c>
      <c r="E88" s="41"/>
      <c r="F88" s="60"/>
      <c r="G88" s="39">
        <v>0</v>
      </c>
      <c r="H88" s="39">
        <v>0</v>
      </c>
      <c r="I88" s="41"/>
      <c r="J88" s="41"/>
      <c r="K88" s="41"/>
      <c r="L88" s="134">
        <v>0</v>
      </c>
      <c r="M88" s="43"/>
      <c r="N88" s="46"/>
      <c r="O88" s="19" t="s">
        <v>185</v>
      </c>
      <c r="P88" s="91" t="s">
        <v>175</v>
      </c>
    </row>
    <row r="89" spans="1:16" ht="125.25" customHeight="1" x14ac:dyDescent="0.25">
      <c r="A89" s="9" t="s">
        <v>74</v>
      </c>
      <c r="B89" s="113" t="s">
        <v>131</v>
      </c>
      <c r="C89" s="59"/>
      <c r="D89" s="38">
        <v>0</v>
      </c>
      <c r="E89" s="38"/>
      <c r="F89" s="38">
        <v>144865</v>
      </c>
      <c r="G89" s="47"/>
      <c r="H89" s="45">
        <v>0</v>
      </c>
      <c r="I89" s="45"/>
      <c r="J89" s="45">
        <v>233237.4</v>
      </c>
      <c r="K89" s="47"/>
      <c r="L89" s="45">
        <v>0</v>
      </c>
      <c r="M89" s="137"/>
      <c r="N89" s="45">
        <v>233237.4</v>
      </c>
      <c r="O89" s="25" t="s">
        <v>141</v>
      </c>
      <c r="P89" s="77"/>
    </row>
    <row r="90" spans="1:16" ht="219.75" customHeight="1" x14ac:dyDescent="0.25">
      <c r="A90" s="9" t="s">
        <v>103</v>
      </c>
      <c r="B90" s="19" t="s">
        <v>70</v>
      </c>
      <c r="C90" s="58"/>
      <c r="D90" s="39">
        <v>0</v>
      </c>
      <c r="E90" s="44"/>
      <c r="F90" s="40">
        <v>144550</v>
      </c>
      <c r="G90" s="44"/>
      <c r="H90" s="39">
        <v>0</v>
      </c>
      <c r="I90" s="44"/>
      <c r="J90" s="39">
        <v>233167.9</v>
      </c>
      <c r="K90" s="44"/>
      <c r="L90" s="134">
        <v>0</v>
      </c>
      <c r="M90" s="43"/>
      <c r="N90" s="39">
        <v>233167.9</v>
      </c>
      <c r="O90" s="8" t="s">
        <v>181</v>
      </c>
      <c r="P90" s="91" t="s">
        <v>175</v>
      </c>
    </row>
    <row r="91" spans="1:16" ht="116.25" customHeight="1" x14ac:dyDescent="0.25">
      <c r="A91" s="9" t="s">
        <v>105</v>
      </c>
      <c r="B91" s="127" t="s">
        <v>67</v>
      </c>
      <c r="C91" s="58"/>
      <c r="D91" s="39">
        <v>0</v>
      </c>
      <c r="E91" s="44"/>
      <c r="F91" s="39">
        <v>315</v>
      </c>
      <c r="G91" s="39"/>
      <c r="H91" s="39">
        <v>0</v>
      </c>
      <c r="I91" s="39"/>
      <c r="J91" s="39">
        <v>69.5</v>
      </c>
      <c r="K91" s="39"/>
      <c r="L91" s="134">
        <v>0</v>
      </c>
      <c r="M91" s="39"/>
      <c r="N91" s="39">
        <v>69.5</v>
      </c>
      <c r="O91" s="6" t="s">
        <v>251</v>
      </c>
      <c r="P91" s="91" t="s">
        <v>175</v>
      </c>
    </row>
    <row r="92" spans="1:16" ht="81" customHeight="1" x14ac:dyDescent="0.25">
      <c r="A92" s="9" t="s">
        <v>115</v>
      </c>
      <c r="B92" s="113" t="s">
        <v>132</v>
      </c>
      <c r="C92" s="59"/>
      <c r="D92" s="45">
        <v>0</v>
      </c>
      <c r="E92" s="45"/>
      <c r="F92" s="45">
        <v>12597</v>
      </c>
      <c r="G92" s="47"/>
      <c r="H92" s="45">
        <v>0</v>
      </c>
      <c r="I92" s="47"/>
      <c r="J92" s="38">
        <v>4356.3999999999996</v>
      </c>
      <c r="K92" s="47"/>
      <c r="L92" s="132">
        <v>0</v>
      </c>
      <c r="M92" s="137"/>
      <c r="N92" s="45">
        <v>4356.3999999999996</v>
      </c>
      <c r="O92" s="25" t="s">
        <v>141</v>
      </c>
      <c r="P92" s="77"/>
    </row>
    <row r="93" spans="1:16" ht="68.25" customHeight="1" x14ac:dyDescent="0.25">
      <c r="A93" s="9" t="s">
        <v>39</v>
      </c>
      <c r="B93" s="113" t="s">
        <v>12</v>
      </c>
      <c r="C93" s="59"/>
      <c r="D93" s="38">
        <v>0</v>
      </c>
      <c r="E93" s="48"/>
      <c r="F93" s="129"/>
      <c r="G93" s="48"/>
      <c r="H93" s="45">
        <v>0</v>
      </c>
      <c r="I93" s="48"/>
      <c r="J93" s="48"/>
      <c r="K93" s="48"/>
      <c r="L93" s="45">
        <v>0</v>
      </c>
      <c r="M93" s="43"/>
      <c r="N93" s="43"/>
      <c r="O93" s="25" t="s">
        <v>141</v>
      </c>
      <c r="P93" s="77"/>
    </row>
    <row r="94" spans="1:16" ht="177.75" customHeight="1" x14ac:dyDescent="0.25">
      <c r="A94" s="9" t="s">
        <v>40</v>
      </c>
      <c r="B94" s="19" t="s">
        <v>13</v>
      </c>
      <c r="C94" s="58"/>
      <c r="D94" s="39">
        <v>0</v>
      </c>
      <c r="E94" s="44"/>
      <c r="F94" s="58"/>
      <c r="G94" s="44"/>
      <c r="H94" s="39">
        <v>0</v>
      </c>
      <c r="I94" s="44"/>
      <c r="J94" s="44"/>
      <c r="K94" s="44"/>
      <c r="L94" s="39">
        <v>0</v>
      </c>
      <c r="M94" s="43"/>
      <c r="N94" s="43"/>
      <c r="O94" s="6" t="s">
        <v>260</v>
      </c>
      <c r="P94" s="91" t="s">
        <v>175</v>
      </c>
    </row>
    <row r="95" spans="1:16" ht="129" customHeight="1" x14ac:dyDescent="0.25">
      <c r="A95" s="9" t="s">
        <v>41</v>
      </c>
      <c r="B95" s="19" t="s">
        <v>14</v>
      </c>
      <c r="C95" s="60"/>
      <c r="D95" s="40">
        <v>0</v>
      </c>
      <c r="E95" s="41"/>
      <c r="F95" s="60"/>
      <c r="G95" s="41"/>
      <c r="H95" s="39">
        <v>0</v>
      </c>
      <c r="I95" s="41"/>
      <c r="J95" s="41"/>
      <c r="K95" s="41"/>
      <c r="L95" s="39">
        <v>0</v>
      </c>
      <c r="M95" s="42"/>
      <c r="N95" s="42"/>
      <c r="O95" s="6" t="s">
        <v>173</v>
      </c>
      <c r="P95" s="91" t="s">
        <v>175</v>
      </c>
    </row>
    <row r="96" spans="1:16" ht="101.25" customHeight="1" x14ac:dyDescent="0.25">
      <c r="A96" s="9" t="s">
        <v>42</v>
      </c>
      <c r="B96" s="113" t="s">
        <v>18</v>
      </c>
      <c r="C96" s="59"/>
      <c r="D96" s="45">
        <v>0</v>
      </c>
      <c r="E96" s="47"/>
      <c r="F96" s="59"/>
      <c r="G96" s="47"/>
      <c r="H96" s="45">
        <v>0</v>
      </c>
      <c r="I96" s="47"/>
      <c r="J96" s="47"/>
      <c r="K96" s="47"/>
      <c r="L96" s="45">
        <v>0</v>
      </c>
      <c r="M96" s="43"/>
      <c r="N96" s="43"/>
      <c r="O96" s="25" t="s">
        <v>141</v>
      </c>
      <c r="P96" s="77"/>
    </row>
    <row r="97" spans="1:24" ht="70.5" customHeight="1" x14ac:dyDescent="0.25">
      <c r="A97" s="9" t="s">
        <v>43</v>
      </c>
      <c r="B97" s="19" t="s">
        <v>133</v>
      </c>
      <c r="C97" s="58"/>
      <c r="D97" s="39">
        <v>0</v>
      </c>
      <c r="E97" s="44"/>
      <c r="F97" s="58"/>
      <c r="G97" s="44"/>
      <c r="H97" s="39">
        <v>0</v>
      </c>
      <c r="I97" s="44"/>
      <c r="J97" s="44"/>
      <c r="K97" s="44"/>
      <c r="L97" s="39">
        <v>0</v>
      </c>
      <c r="M97" s="43"/>
      <c r="N97" s="43"/>
      <c r="O97" s="8" t="s">
        <v>169</v>
      </c>
      <c r="P97" s="91" t="s">
        <v>175</v>
      </c>
    </row>
    <row r="98" spans="1:24" ht="119.25" customHeight="1" x14ac:dyDescent="0.25">
      <c r="A98" s="9" t="s">
        <v>47</v>
      </c>
      <c r="B98" s="113" t="s">
        <v>134</v>
      </c>
      <c r="C98" s="59"/>
      <c r="D98" s="45">
        <v>0</v>
      </c>
      <c r="E98" s="45"/>
      <c r="F98" s="45">
        <v>12597</v>
      </c>
      <c r="G98" s="45"/>
      <c r="H98" s="45">
        <v>0</v>
      </c>
      <c r="I98" s="45"/>
      <c r="J98" s="45">
        <v>4356.3999999999996</v>
      </c>
      <c r="K98" s="45"/>
      <c r="L98" s="45">
        <v>0</v>
      </c>
      <c r="M98" s="45"/>
      <c r="N98" s="45">
        <v>4356.3999999999996</v>
      </c>
      <c r="O98" s="25" t="s">
        <v>141</v>
      </c>
      <c r="P98" s="77"/>
    </row>
    <row r="99" spans="1:24" ht="136.5" customHeight="1" x14ac:dyDescent="0.25">
      <c r="A99" s="9" t="s">
        <v>48</v>
      </c>
      <c r="B99" s="19" t="s">
        <v>15</v>
      </c>
      <c r="C99" s="44"/>
      <c r="D99" s="39">
        <v>0</v>
      </c>
      <c r="E99" s="39"/>
      <c r="F99" s="39">
        <v>12597</v>
      </c>
      <c r="G99" s="39"/>
      <c r="H99" s="39">
        <v>0</v>
      </c>
      <c r="I99" s="39"/>
      <c r="J99" s="39">
        <v>4356.3999999999996</v>
      </c>
      <c r="K99" s="39"/>
      <c r="L99" s="39">
        <v>0</v>
      </c>
      <c r="M99" s="39"/>
      <c r="N99" s="39">
        <v>4356.3999999999996</v>
      </c>
      <c r="O99" s="19" t="s">
        <v>265</v>
      </c>
      <c r="P99" s="91" t="s">
        <v>264</v>
      </c>
    </row>
    <row r="100" spans="1:24" ht="96.75" customHeight="1" x14ac:dyDescent="0.25">
      <c r="A100" s="9" t="s">
        <v>49</v>
      </c>
      <c r="B100" s="19" t="s">
        <v>16</v>
      </c>
      <c r="C100" s="44"/>
      <c r="D100" s="39">
        <v>0</v>
      </c>
      <c r="E100" s="44"/>
      <c r="F100" s="58"/>
      <c r="G100" s="44"/>
      <c r="H100" s="39">
        <v>0</v>
      </c>
      <c r="I100" s="44"/>
      <c r="J100" s="44"/>
      <c r="K100" s="44"/>
      <c r="L100" s="39">
        <v>0</v>
      </c>
      <c r="M100" s="43"/>
      <c r="N100" s="43"/>
      <c r="O100" s="6" t="s">
        <v>207</v>
      </c>
      <c r="P100" s="91" t="s">
        <v>175</v>
      </c>
    </row>
    <row r="101" spans="1:24" ht="116.25" customHeight="1" x14ac:dyDescent="0.25">
      <c r="A101" s="9" t="s">
        <v>50</v>
      </c>
      <c r="B101" s="19" t="s">
        <v>17</v>
      </c>
      <c r="C101" s="44"/>
      <c r="D101" s="39">
        <v>0</v>
      </c>
      <c r="E101" s="44"/>
      <c r="F101" s="58"/>
      <c r="G101" s="44"/>
      <c r="H101" s="39">
        <v>0</v>
      </c>
      <c r="I101" s="44"/>
      <c r="J101" s="44"/>
      <c r="K101" s="44"/>
      <c r="L101" s="39">
        <v>0</v>
      </c>
      <c r="M101" s="43"/>
      <c r="N101" s="43"/>
      <c r="O101" s="19" t="s">
        <v>186</v>
      </c>
      <c r="P101" s="91" t="s">
        <v>175</v>
      </c>
    </row>
    <row r="102" spans="1:24" ht="27" customHeight="1" x14ac:dyDescent="0.25">
      <c r="A102" s="148" t="s">
        <v>210</v>
      </c>
      <c r="B102" s="149"/>
      <c r="C102" s="45">
        <v>0</v>
      </c>
      <c r="D102" s="38">
        <v>1572.3</v>
      </c>
      <c r="E102" s="45"/>
      <c r="F102" s="47"/>
      <c r="G102" s="45">
        <v>0</v>
      </c>
      <c r="H102" s="38">
        <v>1563.2</v>
      </c>
      <c r="I102" s="47"/>
      <c r="J102" s="47"/>
      <c r="K102" s="100">
        <v>0</v>
      </c>
      <c r="L102" s="38">
        <v>1563.2</v>
      </c>
      <c r="M102" s="137"/>
      <c r="N102" s="137"/>
      <c r="O102" s="19"/>
      <c r="P102" s="91"/>
      <c r="X102" s="78"/>
    </row>
    <row r="103" spans="1:24" s="78" customFormat="1" ht="51.75" customHeight="1" x14ac:dyDescent="0.25">
      <c r="A103" s="152" t="s">
        <v>19</v>
      </c>
      <c r="B103" s="153"/>
      <c r="C103" s="45">
        <v>0</v>
      </c>
      <c r="D103" s="38">
        <v>1572.3</v>
      </c>
      <c r="E103" s="45"/>
      <c r="F103" s="100">
        <v>157462</v>
      </c>
      <c r="G103" s="45">
        <v>0</v>
      </c>
      <c r="H103" s="38">
        <v>1563.2</v>
      </c>
      <c r="I103" s="100"/>
      <c r="J103" s="100">
        <v>237593.8</v>
      </c>
      <c r="K103" s="100">
        <v>0</v>
      </c>
      <c r="L103" s="38">
        <v>1563.2</v>
      </c>
      <c r="M103" s="100"/>
      <c r="N103" s="100">
        <v>237593.8</v>
      </c>
      <c r="O103" s="25" t="s">
        <v>141</v>
      </c>
      <c r="P103" s="99" t="s">
        <v>261</v>
      </c>
      <c r="X103" s="1"/>
    </row>
    <row r="104" spans="1:24" ht="22.5" customHeight="1" x14ac:dyDescent="0.25">
      <c r="A104" s="154" t="s">
        <v>54</v>
      </c>
      <c r="B104" s="155"/>
      <c r="C104" s="155"/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6"/>
      <c r="P104" s="77"/>
    </row>
    <row r="105" spans="1:24" ht="161.25" customHeight="1" x14ac:dyDescent="0.25">
      <c r="A105" s="20" t="s">
        <v>125</v>
      </c>
      <c r="B105" s="123" t="s">
        <v>135</v>
      </c>
      <c r="C105" s="45">
        <v>652.79999999999995</v>
      </c>
      <c r="D105" s="45">
        <v>627.19999999999993</v>
      </c>
      <c r="E105" s="45"/>
      <c r="F105" s="45"/>
      <c r="G105" s="45">
        <v>568.20000000000005</v>
      </c>
      <c r="H105" s="45">
        <v>546</v>
      </c>
      <c r="I105" s="45"/>
      <c r="J105" s="45"/>
      <c r="K105" s="45">
        <v>568.20000000000005</v>
      </c>
      <c r="L105" s="132">
        <v>546</v>
      </c>
      <c r="M105" s="31"/>
      <c r="N105" s="33"/>
      <c r="O105" s="27" t="s">
        <v>141</v>
      </c>
      <c r="P105" s="77"/>
    </row>
    <row r="106" spans="1:24" ht="165" customHeight="1" x14ac:dyDescent="0.25">
      <c r="A106" s="24" t="s">
        <v>32</v>
      </c>
      <c r="B106" s="124" t="s">
        <v>140</v>
      </c>
      <c r="C106" s="45">
        <v>652.79999999999995</v>
      </c>
      <c r="D106" s="45">
        <v>627.19999999999993</v>
      </c>
      <c r="E106" s="45"/>
      <c r="F106" s="45"/>
      <c r="G106" s="45">
        <v>568.20000000000005</v>
      </c>
      <c r="H106" s="45">
        <v>546</v>
      </c>
      <c r="I106" s="45"/>
      <c r="J106" s="45"/>
      <c r="K106" s="45">
        <v>568.20000000000005</v>
      </c>
      <c r="L106" s="132">
        <v>546</v>
      </c>
      <c r="M106" s="31"/>
      <c r="N106" s="33"/>
      <c r="O106" s="27" t="s">
        <v>141</v>
      </c>
      <c r="P106" s="77"/>
    </row>
    <row r="107" spans="1:24" ht="131.25" customHeight="1" x14ac:dyDescent="0.25">
      <c r="A107" s="13" t="s">
        <v>33</v>
      </c>
      <c r="B107" s="125" t="s">
        <v>20</v>
      </c>
      <c r="C107" s="39">
        <v>0</v>
      </c>
      <c r="D107" s="39">
        <v>0</v>
      </c>
      <c r="E107" s="39"/>
      <c r="F107" s="39"/>
      <c r="G107" s="39">
        <v>0</v>
      </c>
      <c r="H107" s="39">
        <v>0</v>
      </c>
      <c r="I107" s="39"/>
      <c r="J107" s="39"/>
      <c r="K107" s="39">
        <v>0</v>
      </c>
      <c r="L107" s="39">
        <v>0</v>
      </c>
      <c r="M107" s="31"/>
      <c r="N107" s="33"/>
      <c r="O107" s="8" t="s">
        <v>252</v>
      </c>
      <c r="P107" s="91" t="s">
        <v>175</v>
      </c>
    </row>
    <row r="108" spans="1:24" ht="96.75" customHeight="1" x14ac:dyDescent="0.25">
      <c r="A108" s="9" t="s">
        <v>34</v>
      </c>
      <c r="B108" s="5" t="s">
        <v>21</v>
      </c>
      <c r="C108" s="39">
        <v>50.3</v>
      </c>
      <c r="D108" s="39">
        <v>48.4</v>
      </c>
      <c r="E108" s="39"/>
      <c r="F108" s="39"/>
      <c r="G108" s="39">
        <v>50.3</v>
      </c>
      <c r="H108" s="39">
        <v>48.3</v>
      </c>
      <c r="I108" s="39"/>
      <c r="J108" s="39"/>
      <c r="K108" s="39">
        <v>50.3</v>
      </c>
      <c r="L108" s="134">
        <v>48.3</v>
      </c>
      <c r="M108" s="31"/>
      <c r="N108" s="33"/>
      <c r="O108" s="5" t="s">
        <v>215</v>
      </c>
      <c r="P108" s="91" t="s">
        <v>175</v>
      </c>
    </row>
    <row r="109" spans="1:24" ht="63.75" x14ac:dyDescent="0.25">
      <c r="A109" s="9" t="s">
        <v>35</v>
      </c>
      <c r="B109" s="5" t="s">
        <v>136</v>
      </c>
      <c r="C109" s="39">
        <v>602.5</v>
      </c>
      <c r="D109" s="39">
        <v>578.79999999999995</v>
      </c>
      <c r="E109" s="39"/>
      <c r="F109" s="39"/>
      <c r="G109" s="39">
        <v>517.9</v>
      </c>
      <c r="H109" s="39">
        <v>497.6</v>
      </c>
      <c r="I109" s="39"/>
      <c r="J109" s="39"/>
      <c r="K109" s="39">
        <v>517.9</v>
      </c>
      <c r="L109" s="39">
        <v>497.6</v>
      </c>
      <c r="M109" s="31"/>
      <c r="N109" s="33"/>
      <c r="O109" s="6" t="s">
        <v>253</v>
      </c>
      <c r="P109" s="91" t="s">
        <v>175</v>
      </c>
    </row>
    <row r="110" spans="1:24" ht="71.25" customHeight="1" x14ac:dyDescent="0.25">
      <c r="A110" s="9" t="s">
        <v>88</v>
      </c>
      <c r="B110" s="123" t="s">
        <v>137</v>
      </c>
      <c r="C110" s="45"/>
      <c r="D110" s="45">
        <v>0</v>
      </c>
      <c r="E110" s="45"/>
      <c r="F110" s="45"/>
      <c r="G110" s="45"/>
      <c r="H110" s="45">
        <v>0</v>
      </c>
      <c r="I110" s="45"/>
      <c r="J110" s="45"/>
      <c r="K110" s="45"/>
      <c r="L110" s="45">
        <v>0</v>
      </c>
      <c r="M110" s="54"/>
      <c r="N110" s="35"/>
      <c r="O110" s="26" t="s">
        <v>141</v>
      </c>
      <c r="P110" s="77"/>
    </row>
    <row r="111" spans="1:24" ht="108.75" customHeight="1" x14ac:dyDescent="0.25">
      <c r="A111" s="9" t="s">
        <v>38</v>
      </c>
      <c r="B111" s="5" t="s">
        <v>24</v>
      </c>
      <c r="C111" s="52"/>
      <c r="D111" s="39">
        <v>0</v>
      </c>
      <c r="E111" s="39"/>
      <c r="F111" s="39"/>
      <c r="G111" s="39"/>
      <c r="H111" s="39">
        <v>0</v>
      </c>
      <c r="I111" s="39"/>
      <c r="J111" s="39"/>
      <c r="K111" s="39"/>
      <c r="L111" s="39">
        <v>0</v>
      </c>
      <c r="M111" s="31"/>
      <c r="N111" s="33"/>
      <c r="O111" s="5" t="s">
        <v>254</v>
      </c>
      <c r="P111" s="91" t="s">
        <v>175</v>
      </c>
    </row>
    <row r="112" spans="1:24" ht="90" customHeight="1" x14ac:dyDescent="0.25">
      <c r="A112" s="9" t="s">
        <v>115</v>
      </c>
      <c r="B112" s="123" t="s">
        <v>138</v>
      </c>
      <c r="C112" s="53"/>
      <c r="D112" s="45">
        <v>0</v>
      </c>
      <c r="E112" s="45"/>
      <c r="F112" s="45"/>
      <c r="G112" s="45"/>
      <c r="H112" s="45">
        <v>0</v>
      </c>
      <c r="I112" s="45"/>
      <c r="J112" s="45"/>
      <c r="K112" s="45"/>
      <c r="L112" s="45">
        <v>0</v>
      </c>
      <c r="M112" s="31"/>
      <c r="N112" s="33"/>
      <c r="O112" s="25" t="s">
        <v>141</v>
      </c>
      <c r="P112" s="77"/>
    </row>
    <row r="113" spans="1:802" ht="112.5" customHeight="1" x14ac:dyDescent="0.25">
      <c r="A113" s="9" t="s">
        <v>39</v>
      </c>
      <c r="B113" s="123" t="s">
        <v>25</v>
      </c>
      <c r="C113" s="52"/>
      <c r="D113" s="45">
        <v>0</v>
      </c>
      <c r="E113" s="45"/>
      <c r="F113" s="45"/>
      <c r="G113" s="45"/>
      <c r="H113" s="45">
        <v>0</v>
      </c>
      <c r="I113" s="45"/>
      <c r="J113" s="45"/>
      <c r="K113" s="45"/>
      <c r="L113" s="45">
        <v>0</v>
      </c>
      <c r="M113" s="31"/>
      <c r="N113" s="33"/>
      <c r="O113" s="25" t="s">
        <v>141</v>
      </c>
      <c r="P113" s="77"/>
    </row>
    <row r="114" spans="1:802" ht="104.25" customHeight="1" x14ac:dyDescent="0.25">
      <c r="A114" s="9" t="s">
        <v>40</v>
      </c>
      <c r="B114" s="5" t="s">
        <v>25</v>
      </c>
      <c r="C114" s="39"/>
      <c r="D114" s="39">
        <v>0</v>
      </c>
      <c r="E114" s="39"/>
      <c r="F114" s="39"/>
      <c r="G114" s="39"/>
      <c r="H114" s="39">
        <v>0</v>
      </c>
      <c r="I114" s="39"/>
      <c r="J114" s="39"/>
      <c r="K114" s="39"/>
      <c r="L114" s="39">
        <v>0</v>
      </c>
      <c r="M114" s="31"/>
      <c r="N114" s="33"/>
      <c r="O114" s="6" t="s">
        <v>257</v>
      </c>
      <c r="P114" s="136" t="s">
        <v>175</v>
      </c>
    </row>
    <row r="115" spans="1:802" ht="93" customHeight="1" x14ac:dyDescent="0.25">
      <c r="A115" s="9" t="s">
        <v>42</v>
      </c>
      <c r="B115" s="123" t="s">
        <v>139</v>
      </c>
      <c r="C115" s="39"/>
      <c r="D115" s="45">
        <v>0</v>
      </c>
      <c r="E115" s="45"/>
      <c r="F115" s="45"/>
      <c r="G115" s="45"/>
      <c r="H115" s="45">
        <v>0</v>
      </c>
      <c r="I115" s="45"/>
      <c r="J115" s="45"/>
      <c r="K115" s="45"/>
      <c r="L115" s="45">
        <v>0</v>
      </c>
      <c r="M115" s="31"/>
      <c r="N115" s="33"/>
      <c r="O115" s="25" t="s">
        <v>141</v>
      </c>
      <c r="P115" s="77"/>
    </row>
    <row r="116" spans="1:802" ht="118.5" customHeight="1" x14ac:dyDescent="0.25">
      <c r="A116" s="9" t="s">
        <v>43</v>
      </c>
      <c r="B116" s="5" t="s">
        <v>22</v>
      </c>
      <c r="C116" s="39"/>
      <c r="D116" s="39">
        <v>0</v>
      </c>
      <c r="E116" s="39"/>
      <c r="F116" s="39"/>
      <c r="G116" s="39"/>
      <c r="H116" s="39">
        <v>0</v>
      </c>
      <c r="I116" s="39"/>
      <c r="J116" s="39"/>
      <c r="K116" s="39"/>
      <c r="L116" s="39">
        <v>0</v>
      </c>
      <c r="M116" s="31"/>
      <c r="N116" s="33"/>
      <c r="O116" s="6" t="s">
        <v>255</v>
      </c>
      <c r="P116" s="91" t="s">
        <v>175</v>
      </c>
    </row>
    <row r="117" spans="1:802" ht="77.25" customHeight="1" x14ac:dyDescent="0.25">
      <c r="A117" s="9" t="s">
        <v>44</v>
      </c>
      <c r="B117" s="5" t="s">
        <v>23</v>
      </c>
      <c r="C117" s="39"/>
      <c r="D117" s="39">
        <v>0</v>
      </c>
      <c r="E117" s="39"/>
      <c r="F117" s="39"/>
      <c r="G117" s="39"/>
      <c r="H117" s="39">
        <v>0</v>
      </c>
      <c r="I117" s="39"/>
      <c r="J117" s="39"/>
      <c r="K117" s="39"/>
      <c r="L117" s="39">
        <v>0</v>
      </c>
      <c r="M117" s="31"/>
      <c r="N117" s="33"/>
      <c r="O117" s="6" t="s">
        <v>256</v>
      </c>
      <c r="P117" s="91" t="s">
        <v>175</v>
      </c>
    </row>
    <row r="118" spans="1:802" ht="18" customHeight="1" x14ac:dyDescent="0.25">
      <c r="A118" s="150" t="s">
        <v>210</v>
      </c>
      <c r="B118" s="151"/>
      <c r="C118" s="45">
        <v>652.79999999999995</v>
      </c>
      <c r="D118" s="45">
        <v>627.19999999999993</v>
      </c>
      <c r="E118" s="45"/>
      <c r="F118" s="45"/>
      <c r="G118" s="45">
        <v>568.20000000000005</v>
      </c>
      <c r="H118" s="45">
        <v>546</v>
      </c>
      <c r="I118" s="45"/>
      <c r="J118" s="45"/>
      <c r="K118" s="45">
        <v>568.20000000000005</v>
      </c>
      <c r="L118" s="132">
        <v>546</v>
      </c>
      <c r="M118" s="31"/>
      <c r="N118" s="33"/>
      <c r="O118" s="6"/>
      <c r="P118" s="91"/>
    </row>
    <row r="119" spans="1:802" s="78" customFormat="1" ht="77.25" customHeight="1" x14ac:dyDescent="0.25">
      <c r="A119" s="152" t="s">
        <v>26</v>
      </c>
      <c r="B119" s="153"/>
      <c r="C119" s="45">
        <v>652.79999999999995</v>
      </c>
      <c r="D119" s="45">
        <v>627.19999999999993</v>
      </c>
      <c r="E119" s="45"/>
      <c r="F119" s="45"/>
      <c r="G119" s="45">
        <v>568.20000000000005</v>
      </c>
      <c r="H119" s="45">
        <v>546</v>
      </c>
      <c r="I119" s="45"/>
      <c r="J119" s="45"/>
      <c r="K119" s="45">
        <v>568.20000000000005</v>
      </c>
      <c r="L119" s="132">
        <v>546</v>
      </c>
      <c r="M119" s="36"/>
      <c r="N119" s="96"/>
      <c r="O119" s="25" t="s">
        <v>141</v>
      </c>
      <c r="P119" s="141" t="s">
        <v>262</v>
      </c>
      <c r="Q119" s="93"/>
      <c r="R119" s="93"/>
      <c r="S119" s="93"/>
      <c r="T119" s="93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  <c r="VK119" s="1"/>
      <c r="VL119" s="1"/>
      <c r="VM119" s="1"/>
      <c r="VN119" s="1"/>
      <c r="VO119" s="1"/>
      <c r="VP119" s="1"/>
      <c r="VQ119" s="1"/>
      <c r="VR119" s="1"/>
      <c r="VS119" s="1"/>
      <c r="VT119" s="1"/>
      <c r="VU119" s="1"/>
      <c r="VV119" s="1"/>
      <c r="VW119" s="1"/>
      <c r="VX119" s="1"/>
      <c r="VY119" s="1"/>
      <c r="VZ119" s="1"/>
      <c r="WA119" s="1"/>
      <c r="WB119" s="1"/>
      <c r="WC119" s="1"/>
      <c r="WD119" s="1"/>
      <c r="WE119" s="1"/>
      <c r="WF119" s="1"/>
      <c r="WG119" s="1"/>
      <c r="WH119" s="1"/>
      <c r="WI119" s="1"/>
      <c r="WJ119" s="1"/>
      <c r="WK119" s="1"/>
      <c r="WL119" s="1"/>
      <c r="WM119" s="1"/>
      <c r="WN119" s="1"/>
      <c r="WO119" s="1"/>
      <c r="WP119" s="1"/>
      <c r="WQ119" s="1"/>
      <c r="WR119" s="1"/>
      <c r="WS119" s="1"/>
      <c r="WT119" s="1"/>
      <c r="WU119" s="1"/>
      <c r="WV119" s="1"/>
      <c r="WW119" s="1"/>
      <c r="WX119" s="1"/>
      <c r="WY119" s="1"/>
      <c r="WZ119" s="1"/>
      <c r="XA119" s="1"/>
      <c r="XB119" s="1"/>
      <c r="XC119" s="1"/>
      <c r="XD119" s="1"/>
      <c r="XE119" s="1"/>
      <c r="XF119" s="1"/>
      <c r="XG119" s="1"/>
      <c r="XH119" s="1"/>
      <c r="XI119" s="1"/>
      <c r="XJ119" s="1"/>
      <c r="XK119" s="1"/>
      <c r="XL119" s="1"/>
      <c r="XM119" s="1"/>
      <c r="XN119" s="1"/>
      <c r="XO119" s="1"/>
      <c r="XP119" s="1"/>
      <c r="XQ119" s="1"/>
      <c r="XR119" s="1"/>
      <c r="XS119" s="1"/>
      <c r="XT119" s="1"/>
      <c r="XU119" s="1"/>
      <c r="XV119" s="1"/>
      <c r="XW119" s="1"/>
      <c r="XX119" s="1"/>
      <c r="XY119" s="1"/>
      <c r="XZ119" s="1"/>
      <c r="YA119" s="1"/>
      <c r="YB119" s="1"/>
      <c r="YC119" s="1"/>
      <c r="YD119" s="1"/>
      <c r="YE119" s="1"/>
      <c r="YF119" s="1"/>
      <c r="YG119" s="1"/>
      <c r="YH119" s="1"/>
      <c r="YI119" s="1"/>
      <c r="YJ119" s="1"/>
      <c r="YK119" s="1"/>
      <c r="YL119" s="1"/>
      <c r="YM119" s="1"/>
      <c r="YN119" s="1"/>
      <c r="YO119" s="1"/>
      <c r="YP119" s="1"/>
      <c r="YQ119" s="1"/>
      <c r="YR119" s="1"/>
      <c r="YS119" s="1"/>
      <c r="YT119" s="1"/>
      <c r="YU119" s="1"/>
      <c r="YV119" s="1"/>
      <c r="YW119" s="1"/>
      <c r="YX119" s="1"/>
      <c r="YY119" s="1"/>
      <c r="YZ119" s="1"/>
      <c r="ZA119" s="1"/>
      <c r="ZB119" s="1"/>
      <c r="ZC119" s="1"/>
      <c r="ZD119" s="1"/>
      <c r="ZE119" s="1"/>
      <c r="ZF119" s="1"/>
      <c r="ZG119" s="1"/>
      <c r="ZH119" s="1"/>
      <c r="ZI119" s="1"/>
      <c r="ZJ119" s="1"/>
      <c r="ZK119" s="1"/>
      <c r="ZL119" s="1"/>
      <c r="ZM119" s="1"/>
      <c r="ZN119" s="1"/>
      <c r="ZO119" s="1"/>
      <c r="ZP119" s="1"/>
      <c r="ZQ119" s="1"/>
      <c r="ZR119" s="1"/>
      <c r="ZS119" s="1"/>
      <c r="ZT119" s="1"/>
      <c r="ZU119" s="1"/>
      <c r="ZV119" s="1"/>
      <c r="ZW119" s="1"/>
      <c r="ZX119" s="1"/>
      <c r="ZY119" s="1"/>
      <c r="ZZ119" s="1"/>
      <c r="AAA119" s="1"/>
      <c r="AAB119" s="1"/>
      <c r="AAC119" s="1"/>
      <c r="AAD119" s="1"/>
      <c r="AAE119" s="1"/>
      <c r="AAF119" s="1"/>
      <c r="AAG119" s="1"/>
      <c r="AAH119" s="1"/>
      <c r="AAI119" s="1"/>
      <c r="AAJ119" s="1"/>
      <c r="AAK119" s="1"/>
      <c r="AAL119" s="1"/>
      <c r="AAM119" s="1"/>
      <c r="AAN119" s="1"/>
      <c r="AAO119" s="1"/>
      <c r="AAP119" s="1"/>
      <c r="AAQ119" s="1"/>
      <c r="AAR119" s="1"/>
      <c r="AAS119" s="1"/>
      <c r="AAT119" s="1"/>
      <c r="AAU119" s="1"/>
      <c r="AAV119" s="1"/>
      <c r="AAW119" s="1"/>
      <c r="AAX119" s="1"/>
      <c r="AAY119" s="1"/>
      <c r="AAZ119" s="1"/>
      <c r="ABA119" s="1"/>
      <c r="ABB119" s="1"/>
      <c r="ABC119" s="1"/>
      <c r="ABD119" s="1"/>
      <c r="ABE119" s="1"/>
      <c r="ABF119" s="1"/>
      <c r="ABG119" s="1"/>
      <c r="ABH119" s="1"/>
      <c r="ABI119" s="1"/>
      <c r="ABJ119" s="1"/>
      <c r="ABK119" s="1"/>
      <c r="ABL119" s="1"/>
      <c r="ABM119" s="1"/>
      <c r="ABN119" s="1"/>
      <c r="ABO119" s="1"/>
      <c r="ABP119" s="1"/>
      <c r="ABQ119" s="1"/>
      <c r="ABR119" s="1"/>
      <c r="ABS119" s="1"/>
      <c r="ABT119" s="1"/>
      <c r="ABU119" s="1"/>
      <c r="ABV119" s="1"/>
      <c r="ABW119" s="1"/>
      <c r="ABX119" s="1"/>
      <c r="ABY119" s="1"/>
      <c r="ABZ119" s="1"/>
      <c r="ACA119" s="1"/>
      <c r="ACB119" s="1"/>
      <c r="ACC119" s="1"/>
      <c r="ACD119" s="1"/>
      <c r="ACE119" s="1"/>
      <c r="ACF119" s="1"/>
      <c r="ACG119" s="1"/>
      <c r="ACH119" s="1"/>
      <c r="ACI119" s="1"/>
      <c r="ACJ119" s="1"/>
      <c r="ACK119" s="1"/>
      <c r="ACL119" s="1"/>
      <c r="ACM119" s="1"/>
      <c r="ACN119" s="1"/>
      <c r="ACO119" s="1"/>
      <c r="ACP119" s="1"/>
      <c r="ACQ119" s="1"/>
      <c r="ACR119" s="1"/>
      <c r="ACS119" s="1"/>
      <c r="ACT119" s="1"/>
      <c r="ACU119" s="1"/>
      <c r="ACV119" s="1"/>
      <c r="ACW119" s="1"/>
      <c r="ACX119" s="1"/>
      <c r="ACY119" s="1"/>
      <c r="ACZ119" s="1"/>
      <c r="ADA119" s="1"/>
      <c r="ADB119" s="1"/>
      <c r="ADC119" s="1"/>
      <c r="ADD119" s="1"/>
      <c r="ADE119" s="1"/>
      <c r="ADF119" s="1"/>
      <c r="ADG119" s="1"/>
      <c r="ADH119" s="1"/>
      <c r="ADI119" s="1"/>
      <c r="ADJ119" s="1"/>
      <c r="ADK119" s="1"/>
      <c r="ADL119" s="1"/>
      <c r="ADM119" s="1"/>
      <c r="ADN119" s="1"/>
      <c r="ADO119" s="1"/>
      <c r="ADP119" s="1"/>
      <c r="ADQ119" s="1"/>
      <c r="ADR119" s="1"/>
      <c r="ADS119" s="1"/>
      <c r="ADT119" s="1"/>
      <c r="ADU119" s="1"/>
      <c r="ADV119" s="94"/>
    </row>
    <row r="120" spans="1:802" s="78" customFormat="1" ht="71.45" customHeight="1" x14ac:dyDescent="0.25">
      <c r="A120" s="152" t="s">
        <v>211</v>
      </c>
      <c r="B120" s="153"/>
      <c r="C120" s="95">
        <f>SUM(C73,C103,C119)</f>
        <v>352406.2</v>
      </c>
      <c r="D120" s="95">
        <v>523890.6</v>
      </c>
      <c r="E120" s="95"/>
      <c r="F120" s="95">
        <v>157462</v>
      </c>
      <c r="G120" s="95">
        <v>352219.3</v>
      </c>
      <c r="H120" s="95">
        <f>SUM(H121,H122)</f>
        <v>519580.20000000013</v>
      </c>
      <c r="I120" s="95"/>
      <c r="J120" s="95">
        <v>237593.8</v>
      </c>
      <c r="K120" s="95">
        <v>352219.3</v>
      </c>
      <c r="L120" s="95">
        <f>SUM(L121,L122)</f>
        <v>519580.20000000013</v>
      </c>
      <c r="M120" s="97"/>
      <c r="N120" s="98">
        <v>237593.8</v>
      </c>
      <c r="O120" s="25" t="s">
        <v>141</v>
      </c>
      <c r="P120" s="141" t="s">
        <v>263</v>
      </c>
      <c r="Q120" s="93"/>
      <c r="R120" s="93"/>
      <c r="S120" s="93"/>
      <c r="T120" s="93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  <c r="VK120" s="1"/>
      <c r="VL120" s="1"/>
      <c r="VM120" s="1"/>
      <c r="VN120" s="1"/>
      <c r="VO120" s="1"/>
      <c r="VP120" s="1"/>
      <c r="VQ120" s="1"/>
      <c r="VR120" s="1"/>
      <c r="VS120" s="1"/>
      <c r="VT120" s="1"/>
      <c r="VU120" s="1"/>
      <c r="VV120" s="1"/>
      <c r="VW120" s="1"/>
      <c r="VX120" s="1"/>
      <c r="VY120" s="1"/>
      <c r="VZ120" s="1"/>
      <c r="WA120" s="1"/>
      <c r="WB120" s="1"/>
      <c r="WC120" s="1"/>
      <c r="WD120" s="1"/>
      <c r="WE120" s="1"/>
      <c r="WF120" s="1"/>
      <c r="WG120" s="1"/>
      <c r="WH120" s="1"/>
      <c r="WI120" s="1"/>
      <c r="WJ120" s="1"/>
      <c r="WK120" s="1"/>
      <c r="WL120" s="1"/>
      <c r="WM120" s="1"/>
      <c r="WN120" s="1"/>
      <c r="WO120" s="1"/>
      <c r="WP120" s="1"/>
      <c r="WQ120" s="1"/>
      <c r="WR120" s="1"/>
      <c r="WS120" s="1"/>
      <c r="WT120" s="1"/>
      <c r="WU120" s="1"/>
      <c r="WV120" s="1"/>
      <c r="WW120" s="1"/>
      <c r="WX120" s="1"/>
      <c r="WY120" s="1"/>
      <c r="WZ120" s="1"/>
      <c r="XA120" s="1"/>
      <c r="XB120" s="1"/>
      <c r="XC120" s="1"/>
      <c r="XD120" s="1"/>
      <c r="XE120" s="1"/>
      <c r="XF120" s="1"/>
      <c r="XG120" s="1"/>
      <c r="XH120" s="1"/>
      <c r="XI120" s="1"/>
      <c r="XJ120" s="1"/>
      <c r="XK120" s="1"/>
      <c r="XL120" s="1"/>
      <c r="XM120" s="1"/>
      <c r="XN120" s="1"/>
      <c r="XO120" s="1"/>
      <c r="XP120" s="1"/>
      <c r="XQ120" s="1"/>
      <c r="XR120" s="1"/>
      <c r="XS120" s="1"/>
      <c r="XT120" s="1"/>
      <c r="XU120" s="1"/>
      <c r="XV120" s="1"/>
      <c r="XW120" s="1"/>
      <c r="XX120" s="1"/>
      <c r="XY120" s="1"/>
      <c r="XZ120" s="1"/>
      <c r="YA120" s="1"/>
      <c r="YB120" s="1"/>
      <c r="YC120" s="1"/>
      <c r="YD120" s="1"/>
      <c r="YE120" s="1"/>
      <c r="YF120" s="1"/>
      <c r="YG120" s="1"/>
      <c r="YH120" s="1"/>
      <c r="YI120" s="1"/>
      <c r="YJ120" s="1"/>
      <c r="YK120" s="1"/>
      <c r="YL120" s="1"/>
      <c r="YM120" s="1"/>
      <c r="YN120" s="1"/>
      <c r="YO120" s="1"/>
      <c r="YP120" s="1"/>
      <c r="YQ120" s="1"/>
      <c r="YR120" s="1"/>
      <c r="YS120" s="1"/>
      <c r="YT120" s="1"/>
      <c r="YU120" s="1"/>
      <c r="YV120" s="1"/>
      <c r="YW120" s="1"/>
      <c r="YX120" s="1"/>
      <c r="YY120" s="1"/>
      <c r="YZ120" s="1"/>
      <c r="ZA120" s="1"/>
      <c r="ZB120" s="1"/>
      <c r="ZC120" s="1"/>
      <c r="ZD120" s="1"/>
      <c r="ZE120" s="1"/>
      <c r="ZF120" s="1"/>
      <c r="ZG120" s="1"/>
      <c r="ZH120" s="1"/>
      <c r="ZI120" s="1"/>
      <c r="ZJ120" s="1"/>
      <c r="ZK120" s="1"/>
      <c r="ZL120" s="1"/>
      <c r="ZM120" s="1"/>
      <c r="ZN120" s="1"/>
      <c r="ZO120" s="1"/>
      <c r="ZP120" s="1"/>
      <c r="ZQ120" s="1"/>
      <c r="ZR120" s="1"/>
      <c r="ZS120" s="1"/>
      <c r="ZT120" s="1"/>
      <c r="ZU120" s="1"/>
      <c r="ZV120" s="1"/>
      <c r="ZW120" s="1"/>
      <c r="ZX120" s="1"/>
      <c r="ZY120" s="1"/>
      <c r="ZZ120" s="1"/>
      <c r="AAA120" s="1"/>
      <c r="AAB120" s="1"/>
      <c r="AAC120" s="1"/>
      <c r="AAD120" s="1"/>
      <c r="AAE120" s="1"/>
      <c r="AAF120" s="1"/>
      <c r="AAG120" s="1"/>
      <c r="AAH120" s="1"/>
      <c r="AAI120" s="1"/>
      <c r="AAJ120" s="1"/>
      <c r="AAK120" s="1"/>
      <c r="AAL120" s="1"/>
      <c r="AAM120" s="1"/>
      <c r="AAN120" s="1"/>
      <c r="AAO120" s="1"/>
      <c r="AAP120" s="1"/>
      <c r="AAQ120" s="1"/>
      <c r="AAR120" s="1"/>
      <c r="AAS120" s="1"/>
      <c r="AAT120" s="1"/>
      <c r="AAU120" s="1"/>
      <c r="AAV120" s="1"/>
      <c r="AAW120" s="1"/>
      <c r="AAX120" s="1"/>
      <c r="AAY120" s="1"/>
      <c r="AAZ120" s="1"/>
      <c r="ABA120" s="1"/>
      <c r="ABB120" s="1"/>
      <c r="ABC120" s="1"/>
      <c r="ABD120" s="1"/>
      <c r="ABE120" s="1"/>
      <c r="ABF120" s="1"/>
      <c r="ABG120" s="1"/>
      <c r="ABH120" s="1"/>
      <c r="ABI120" s="1"/>
      <c r="ABJ120" s="1"/>
      <c r="ABK120" s="1"/>
      <c r="ABL120" s="1"/>
      <c r="ABM120" s="1"/>
      <c r="ABN120" s="1"/>
      <c r="ABO120" s="1"/>
      <c r="ABP120" s="1"/>
      <c r="ABQ120" s="1"/>
      <c r="ABR120" s="1"/>
      <c r="ABS120" s="1"/>
      <c r="ABT120" s="1"/>
      <c r="ABU120" s="1"/>
      <c r="ABV120" s="1"/>
      <c r="ABW120" s="1"/>
      <c r="ABX120" s="1"/>
      <c r="ABY120" s="1"/>
      <c r="ABZ120" s="1"/>
      <c r="ACA120" s="1"/>
      <c r="ACB120" s="1"/>
      <c r="ACC120" s="1"/>
      <c r="ACD120" s="1"/>
      <c r="ACE120" s="1"/>
      <c r="ACF120" s="1"/>
      <c r="ACG120" s="1"/>
      <c r="ACH120" s="1"/>
      <c r="ACI120" s="1"/>
      <c r="ACJ120" s="1"/>
      <c r="ACK120" s="1"/>
      <c r="ACL120" s="1"/>
      <c r="ACM120" s="1"/>
      <c r="ACN120" s="1"/>
      <c r="ACO120" s="1"/>
      <c r="ACP120" s="1"/>
      <c r="ACQ120" s="1"/>
      <c r="ACR120" s="1"/>
      <c r="ACS120" s="1"/>
      <c r="ACT120" s="1"/>
      <c r="ACU120" s="1"/>
      <c r="ACV120" s="1"/>
      <c r="ACW120" s="1"/>
      <c r="ACX120" s="1"/>
      <c r="ACY120" s="1"/>
      <c r="ACZ120" s="1"/>
      <c r="ADA120" s="1"/>
      <c r="ADB120" s="1"/>
      <c r="ADC120" s="1"/>
      <c r="ADD120" s="1"/>
      <c r="ADE120" s="1"/>
      <c r="ADF120" s="1"/>
      <c r="ADG120" s="1"/>
      <c r="ADH120" s="1"/>
      <c r="ADI120" s="1"/>
      <c r="ADJ120" s="1"/>
      <c r="ADK120" s="1"/>
      <c r="ADL120" s="1"/>
      <c r="ADM120" s="1"/>
      <c r="ADN120" s="1"/>
      <c r="ADO120" s="1"/>
      <c r="ADP120" s="1"/>
      <c r="ADQ120" s="1"/>
      <c r="ADR120" s="1"/>
      <c r="ADS120" s="1"/>
      <c r="ADT120" s="1"/>
      <c r="ADU120" s="1"/>
      <c r="ADV120" s="94"/>
    </row>
    <row r="121" spans="1:802" x14ac:dyDescent="0.25">
      <c r="A121" s="142" t="s">
        <v>212</v>
      </c>
      <c r="B121" s="143"/>
      <c r="C121" s="65">
        <f>C12</f>
        <v>54463.5</v>
      </c>
      <c r="D121" s="65">
        <f>D12</f>
        <v>550.09999999999991</v>
      </c>
      <c r="E121" s="77"/>
      <c r="F121" s="77"/>
      <c r="G121" s="65">
        <f>G12</f>
        <v>54364.899999999994</v>
      </c>
      <c r="H121" s="65">
        <f>H12</f>
        <v>549</v>
      </c>
      <c r="I121" s="77"/>
      <c r="J121" s="77"/>
      <c r="K121" s="65">
        <f>K12</f>
        <v>54364.899999999994</v>
      </c>
      <c r="L121" s="65">
        <f>L12</f>
        <v>549</v>
      </c>
      <c r="M121" s="77"/>
      <c r="N121" s="77"/>
      <c r="O121" s="77"/>
      <c r="P121" s="77"/>
    </row>
    <row r="122" spans="1:802" ht="18.75" customHeight="1" x14ac:dyDescent="0.25">
      <c r="A122" s="142" t="s">
        <v>213</v>
      </c>
      <c r="B122" s="143"/>
      <c r="C122" s="138">
        <f>SUM(C118,C102,C72,)</f>
        <v>297942.7</v>
      </c>
      <c r="D122" s="138">
        <f>SUM(D118,D102,D72,)</f>
        <v>523340.7</v>
      </c>
      <c r="E122" s="139"/>
      <c r="F122" s="139"/>
      <c r="G122" s="138">
        <f>SUM(G118,G102,G72,)</f>
        <v>297854.3</v>
      </c>
      <c r="H122" s="138">
        <f>SUM(H118,H102,H72,)</f>
        <v>519031.20000000013</v>
      </c>
      <c r="I122" s="139"/>
      <c r="J122" s="139"/>
      <c r="K122" s="138">
        <f>SUM(K118,K102,K72,)</f>
        <v>297854.3</v>
      </c>
      <c r="L122" s="138">
        <f>SUM(L118,L102,L72,)</f>
        <v>519031.20000000013</v>
      </c>
      <c r="M122" s="77"/>
      <c r="N122" s="77"/>
      <c r="O122" s="77"/>
      <c r="P122" s="77"/>
    </row>
    <row r="123" spans="1:802" ht="33.75" customHeight="1" x14ac:dyDescent="0.25"/>
    <row r="124" spans="1:802" ht="17.25" customHeight="1" x14ac:dyDescent="0.25">
      <c r="C124" s="83"/>
      <c r="D124" s="83"/>
      <c r="E124" s="83"/>
      <c r="F124" s="83"/>
      <c r="G124" s="83"/>
      <c r="H124" s="83"/>
      <c r="I124" s="83"/>
      <c r="J124" s="83"/>
      <c r="K124" s="83"/>
    </row>
    <row r="125" spans="1:802" x14ac:dyDescent="0.25">
      <c r="C125" s="83"/>
      <c r="D125" s="83"/>
      <c r="E125" s="83"/>
      <c r="F125" s="83"/>
      <c r="G125" s="83"/>
      <c r="H125" s="83"/>
      <c r="I125" s="83"/>
      <c r="J125" s="83"/>
      <c r="K125" s="83"/>
    </row>
    <row r="127" spans="1:802" x14ac:dyDescent="0.25">
      <c r="C127" s="84"/>
      <c r="D127" s="84"/>
      <c r="E127" s="84"/>
      <c r="F127" s="84"/>
      <c r="G127" s="84"/>
      <c r="H127" s="84"/>
    </row>
    <row r="128" spans="1:802" x14ac:dyDescent="0.25">
      <c r="D128" s="85"/>
      <c r="H128" s="85"/>
    </row>
    <row r="129" spans="3:7" x14ac:dyDescent="0.25">
      <c r="C129" s="85"/>
      <c r="G129" s="85"/>
    </row>
    <row r="130" spans="3:7" x14ac:dyDescent="0.25">
      <c r="C130" s="85"/>
    </row>
  </sheetData>
  <mergeCells count="38">
    <mergeCell ref="A1:O1"/>
    <mergeCell ref="A2:O2"/>
    <mergeCell ref="A4:O4"/>
    <mergeCell ref="A6:O6"/>
    <mergeCell ref="A5:O5"/>
    <mergeCell ref="O8:O9"/>
    <mergeCell ref="N48:N50"/>
    <mergeCell ref="A47:A50"/>
    <mergeCell ref="A74:O74"/>
    <mergeCell ref="A73:B73"/>
    <mergeCell ref="C48:C50"/>
    <mergeCell ref="A11:P11"/>
    <mergeCell ref="P8:P9"/>
    <mergeCell ref="I48:I50"/>
    <mergeCell ref="J48:J50"/>
    <mergeCell ref="K48:K50"/>
    <mergeCell ref="L48:L50"/>
    <mergeCell ref="M48:M50"/>
    <mergeCell ref="D48:D50"/>
    <mergeCell ref="E48:E50"/>
    <mergeCell ref="F48:F50"/>
    <mergeCell ref="B8:B9"/>
    <mergeCell ref="A8:A9"/>
    <mergeCell ref="C8:F8"/>
    <mergeCell ref="G8:J8"/>
    <mergeCell ref="K8:N8"/>
    <mergeCell ref="A122:B122"/>
    <mergeCell ref="A72:B72"/>
    <mergeCell ref="A16:B16"/>
    <mergeCell ref="A102:B102"/>
    <mergeCell ref="A118:B118"/>
    <mergeCell ref="A121:B121"/>
    <mergeCell ref="A120:B120"/>
    <mergeCell ref="A103:B103"/>
    <mergeCell ref="A104:O104"/>
    <mergeCell ref="A119:B119"/>
    <mergeCell ref="G48:G50"/>
    <mergeCell ref="H48:H50"/>
  </mergeCell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  <rowBreaks count="9" manualBreakCount="9">
    <brk id="53" max="16" man="1"/>
    <brk id="61" max="16" man="1"/>
    <brk id="63" max="16" man="1"/>
    <brk id="66" max="16383" man="1"/>
    <brk id="80" max="16" man="1"/>
    <brk id="103" max="16383" man="1"/>
    <brk id="108" max="16" man="1"/>
    <brk id="111" max="16383" man="1"/>
    <brk id="12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Олеговна Дмитриева</dc:creator>
  <cp:lastModifiedBy>Анна Викторовна Ермолинская</cp:lastModifiedBy>
  <cp:lastPrinted>2022-10-17T11:04:43Z</cp:lastPrinted>
  <dcterms:created xsi:type="dcterms:W3CDTF">2019-01-16T10:44:03Z</dcterms:created>
  <dcterms:modified xsi:type="dcterms:W3CDTF">2024-04-04T12:14:35Z</dcterms:modified>
</cp:coreProperties>
</file>